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https://d.docs.live.net/c9b8f1afa4e4acf0/Desktop/"/>
    </mc:Choice>
  </mc:AlternateContent>
  <xr:revisionPtr revIDLastSave="35" documentId="8_{C58D52BF-7A46-4095-ABA6-58AA659969DF}" xr6:coauthVersionLast="47" xr6:coauthVersionMax="47" xr10:uidLastSave="{79D26C93-AAF8-4479-9FAE-61DC4A07DAD6}"/>
  <bookViews>
    <workbookView xWindow="-108" yWindow="-108" windowWidth="23256" windowHeight="12456" xr2:uid="{00000000-000D-0000-FFFF-FFFF00000000}"/>
  </bookViews>
  <sheets>
    <sheet name="Sheet1" sheetId="1" r:id="rId1"/>
  </sheets>
  <definedNames>
    <definedName name="_xlnm.Print_Area" localSheetId="0">Sheet1!$B$4:$M$43</definedName>
    <definedName name="QtyDisc">Sheet1!$S$20:$Y$25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7" i="1" l="1"/>
  <c r="M26" i="1" s="1"/>
  <c r="K25" i="1"/>
  <c r="M24" i="1" s="1"/>
  <c r="K23" i="1"/>
  <c r="M22" i="1" s="1"/>
  <c r="K19" i="1"/>
  <c r="M18" i="1" s="1"/>
  <c r="K21" i="1"/>
  <c r="M20" i="1" s="1"/>
  <c r="Y25" i="1"/>
  <c r="Y24" i="1"/>
  <c r="Y23" i="1"/>
  <c r="Y22" i="1"/>
  <c r="Y21" i="1"/>
  <c r="L28" i="1"/>
  <c r="L29" i="1" s="1"/>
  <c r="X25" i="1"/>
  <c r="X24" i="1"/>
  <c r="X23" i="1"/>
  <c r="X22" i="1"/>
  <c r="X21" i="1"/>
  <c r="W25" i="1"/>
  <c r="W24" i="1"/>
  <c r="W23" i="1"/>
  <c r="W22" i="1"/>
  <c r="W21" i="1"/>
  <c r="V21" i="1"/>
  <c r="U21" i="1"/>
  <c r="U22" i="1"/>
  <c r="V22" i="1"/>
  <c r="U23" i="1"/>
  <c r="V23" i="1"/>
  <c r="U24" i="1"/>
  <c r="V24" i="1"/>
  <c r="U25" i="1"/>
  <c r="V25" i="1"/>
  <c r="K37" i="1" l="1"/>
  <c r="M28" i="1"/>
  <c r="M29" i="1" s="1"/>
  <c r="M30" i="1" l="1"/>
</calcChain>
</file>

<file path=xl/sharedStrings.xml><?xml version="1.0" encoding="utf-8"?>
<sst xmlns="http://schemas.openxmlformats.org/spreadsheetml/2006/main" count="60" uniqueCount="55">
  <si>
    <t>Instructions: Type information into the open fields below. This interactive spreadsheet will automatically calculate volume discounts, shipping, and totals. Or you may print the blank order form and fill in by hand.</t>
  </si>
  <si>
    <t>ORDER FORM</t>
  </si>
  <si>
    <t>MAAP-EOC Student Review Guides</t>
  </si>
  <si>
    <t>PO#</t>
  </si>
  <si>
    <t>Please include a signed copy of purchase order with order form.</t>
  </si>
  <si>
    <t>Bill to:</t>
  </si>
  <si>
    <t>Ship to:</t>
  </si>
  <si>
    <t>Attn:</t>
  </si>
  <si>
    <t>Address 1:</t>
  </si>
  <si>
    <t>Address 2:</t>
  </si>
  <si>
    <t>City, State, Zip:</t>
  </si>
  <si>
    <t>Telephone:</t>
  </si>
  <si>
    <t>Order #</t>
  </si>
  <si>
    <t>Title</t>
  </si>
  <si>
    <t>Price</t>
  </si>
  <si>
    <t>Qty.*</t>
  </si>
  <si>
    <t>Total</t>
  </si>
  <si>
    <t>Disc. Price</t>
  </si>
  <si>
    <t>MSA0623</t>
  </si>
  <si>
    <r>
      <rPr>
        <b/>
        <sz val="9"/>
        <color indexed="8"/>
        <rFont val="Arial"/>
        <family val="2"/>
      </rPr>
      <t>MAAP-EOC Algebra I Student Review Guide</t>
    </r>
    <r>
      <rPr>
        <sz val="9"/>
        <color indexed="8"/>
        <rFont val="Arial"/>
        <family val="2"/>
      </rPr>
      <t xml:space="preserve">
</t>
    </r>
    <r>
      <rPr>
        <sz val="9"/>
        <color indexed="56"/>
        <rFont val="Arial"/>
        <family val="2"/>
      </rPr>
      <t>Written to the 2016 Mississippi College and Career Readiness Standards 
for Mathematics.</t>
    </r>
    <r>
      <rPr>
        <sz val="9"/>
        <color rgb="FF00B050"/>
        <rFont val="Arial"/>
        <family val="2"/>
      </rPr>
      <t xml:space="preserve"> Includes two Practice Tests bound as separate booklets. </t>
    </r>
  </si>
  <si>
    <t>MSB0718</t>
  </si>
  <si>
    <r>
      <rPr>
        <b/>
        <sz val="9"/>
        <color indexed="8"/>
        <rFont val="Arial"/>
        <family val="2"/>
      </rPr>
      <t>MAAP-EOC Biology I Student Review Guide</t>
    </r>
    <r>
      <rPr>
        <sz val="9"/>
        <color indexed="8"/>
        <rFont val="Arial"/>
        <family val="2"/>
      </rPr>
      <t xml:space="preserve">
</t>
    </r>
    <r>
      <rPr>
        <sz val="9"/>
        <color indexed="56"/>
        <rFont val="Arial"/>
        <family val="2"/>
      </rPr>
      <t xml:space="preserve">Written to the 2018 Mississippi College and Career Readiness Standards 
for Science. </t>
    </r>
    <r>
      <rPr>
        <sz val="9"/>
        <color rgb="FF00B050"/>
        <rFont val="Arial"/>
        <family val="2"/>
      </rPr>
      <t xml:space="preserve">Includes two Practice Tests bound as separate booklets. </t>
    </r>
  </si>
  <si>
    <t>Qty</t>
  </si>
  <si>
    <t>disc.</t>
  </si>
  <si>
    <t>Price Bio</t>
  </si>
  <si>
    <t>Price His</t>
  </si>
  <si>
    <t>Price EC Reading</t>
  </si>
  <si>
    <t>Price EC Writing</t>
  </si>
  <si>
    <t>Price Alg</t>
  </si>
  <si>
    <t>MSER0819</t>
  </si>
  <si>
    <t>MSEW0920</t>
  </si>
  <si>
    <r>
      <rPr>
        <b/>
        <sz val="9"/>
        <color indexed="8"/>
        <rFont val="Arial"/>
        <family val="2"/>
      </rPr>
      <t xml:space="preserve">MAAP-EOC English II Student Review Guide: Writing 
</t>
    </r>
    <r>
      <rPr>
        <sz val="9"/>
        <color indexed="56"/>
        <rFont val="Arial"/>
        <family val="2"/>
      </rPr>
      <t xml:space="preserve">Written to the 2016 MS CCRS for ELA and covers Language and Writing Standards tested by the Performance Task (MAAP-EOC Essay). </t>
    </r>
  </si>
  <si>
    <t>MSH0124</t>
  </si>
  <si>
    <t>Subtotal</t>
  </si>
  <si>
    <t xml:space="preserve">If you have a question or a problem, please contact us by email for fastest response. </t>
  </si>
  <si>
    <t>S/H</t>
  </si>
  <si>
    <r>
      <rPr>
        <b/>
        <i/>
        <sz val="8"/>
        <color rgb="FFFF0000"/>
        <rFont val="Arial"/>
        <family val="2"/>
      </rPr>
      <t xml:space="preserve">Prices are subject to change without notice. </t>
    </r>
    <r>
      <rPr>
        <b/>
        <i/>
        <sz val="8"/>
        <color theme="1"/>
        <rFont val="Arial"/>
        <family val="2"/>
      </rPr>
      <t xml:space="preserve">Due to the uncertainty of the economy, prices may have to change based on increased materials costs. Please confirm pricing on our website before placing an order or email us for a price quote. </t>
    </r>
  </si>
  <si>
    <t>Book Total</t>
  </si>
  <si>
    <t>Special Instructions/Requests:</t>
  </si>
  <si>
    <t>*Minimum order is 30 books per subject. Call for discounts when ordering 250 or more of a single title.</t>
  </si>
  <si>
    <t>Three ways to order:</t>
  </si>
  <si>
    <r>
      <t>1. Fax In</t>
    </r>
    <r>
      <rPr>
        <sz val="8"/>
        <color rgb="FF000000"/>
        <rFont val="Arial"/>
        <family val="2"/>
      </rPr>
      <t xml:space="preserve"> - Fax your purchase order to 678.445.6702</t>
    </r>
  </si>
  <si>
    <r>
      <rPr>
        <b/>
        <sz val="8"/>
        <color theme="1"/>
        <rFont val="Arial"/>
        <family val="2"/>
      </rPr>
      <t>2. Email In</t>
    </r>
    <r>
      <rPr>
        <sz val="8"/>
        <color theme="1"/>
        <rFont val="Arial"/>
        <family val="2"/>
      </rPr>
      <t xml:space="preserve"> - Email your order to sales@enrichmentplus.com</t>
    </r>
  </si>
  <si>
    <r>
      <rPr>
        <b/>
        <sz val="8"/>
        <color indexed="8"/>
        <rFont val="Arial"/>
        <family val="2"/>
      </rPr>
      <t>3. Mail In</t>
    </r>
    <r>
      <rPr>
        <sz val="8"/>
        <color indexed="8"/>
        <rFont val="Arial"/>
        <family val="2"/>
      </rPr>
      <t xml:space="preserve"> - Mail your order to:</t>
    </r>
  </si>
  <si>
    <t>Enrichment Plus</t>
  </si>
  <si>
    <t>P.O. Box 2131</t>
  </si>
  <si>
    <t>Woodstock, GA 30188</t>
  </si>
  <si>
    <t>For additional discounts and to speed up the processing of your order, 
please call 1-800-745-4706.</t>
  </si>
  <si>
    <t>Thank you for your order</t>
  </si>
  <si>
    <t>We are registered with SAM.gov. Call for ID information.</t>
  </si>
  <si>
    <t>rev.07/09/25</t>
  </si>
  <si>
    <r>
      <rPr>
        <b/>
        <sz val="9"/>
        <color indexed="8"/>
        <rFont val="Arial"/>
        <family val="2"/>
      </rPr>
      <t>MAAP-EOC English II Student Review Guide: Reading</t>
    </r>
    <r>
      <rPr>
        <sz val="9"/>
        <color indexed="8"/>
        <rFont val="Arial"/>
        <family val="2"/>
      </rPr>
      <t xml:space="preserve">
</t>
    </r>
    <r>
      <rPr>
        <sz val="9"/>
        <color indexed="56"/>
        <rFont val="Arial"/>
        <family val="2"/>
      </rPr>
      <t xml:space="preserve">Written to the 2016 Mississippi College and Career Readiness Standards for English Lanaguage Arts and covers Reading Literature and Reading Informational Text Standards as well as Language standards for Vocabulary Acquisition and Use (all the standards tested on the computer-scored portion of the EOC exam). </t>
    </r>
    <r>
      <rPr>
        <sz val="9"/>
        <color rgb="FF00B050"/>
        <rFont val="Arial"/>
        <family val="2"/>
      </rPr>
      <t xml:space="preserve">Includes two Practice Tests bound as separate booklets. </t>
    </r>
  </si>
  <si>
    <t xml:space="preserve">Teacher’s Edition provided at no additional charge. Orders for multiple class sets (of 30) receive 1 Teacher’s Edition for each additional multiple of 30 books. </t>
  </si>
  <si>
    <t>PRICES AS OF JULY 1, 2025</t>
  </si>
  <si>
    <r>
      <t xml:space="preserve">MAAP-EOC U.S. History Student Review Guide Revised </t>
    </r>
    <r>
      <rPr>
        <sz val="9"/>
        <color theme="3"/>
        <rFont val="Arial"/>
        <family val="2"/>
      </rPr>
      <t xml:space="preserve">Revised for the 2022 CCRS Social Studies framework revision. </t>
    </r>
    <r>
      <rPr>
        <sz val="9"/>
        <color rgb="FF00B050"/>
        <rFont val="Arial"/>
        <family val="2"/>
      </rPr>
      <t xml:space="preserve">Includes two Practice Tests bound as separate booklets. </t>
    </r>
    <r>
      <rPr>
        <b/>
        <sz val="9"/>
        <color rgb="FFFF0000"/>
        <rFont val="Arial"/>
        <family val="2"/>
      </rPr>
      <t>Price Reduction (while inventory lasts)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</si>
</sst>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00_);_(&quot;$&quot;* \(#,##0.00\);_(&quot;$&quot;* &quot;&quot;??_);_(@_)"/>
  </numFmts>
  <fonts count="34" x14ac:knownFonts="1">
    <font>
      <sz val="11"/>
      <color theme="1"/>
      <name val="Calibri"/>
      <family val="2"/>
      <scheme val="minor"/>
    </font>
    <font>
      <sz val="8"/>
      <color indexed="8"/>
      <name val="Arial"/>
      <family val="2"/>
    </font>
    <font>
      <b/>
      <sz val="8"/>
      <color indexed="8"/>
      <name val="Arial"/>
      <family val="2"/>
    </font>
    <font>
      <b/>
      <sz val="9"/>
      <color indexed="8"/>
      <name val="Arial"/>
      <family val="2"/>
    </font>
    <font>
      <sz val="11"/>
      <name val="Arial"/>
      <family val="2"/>
    </font>
    <font>
      <sz val="9"/>
      <color indexed="8"/>
      <name val="Arial"/>
      <family val="2"/>
    </font>
    <font>
      <sz val="9"/>
      <color indexed="56"/>
      <name val="Arial"/>
      <family val="2"/>
    </font>
    <font>
      <sz val="8"/>
      <name val="Arial"/>
      <family val="2"/>
    </font>
    <font>
      <sz val="11"/>
      <color theme="1"/>
      <name val="Calibri"/>
      <family val="2"/>
      <scheme val="minor"/>
    </font>
    <font>
      <sz val="11"/>
      <color theme="0"/>
      <name val="Calibri"/>
      <family val="2"/>
      <scheme val="minor"/>
    </font>
    <font>
      <sz val="11"/>
      <color rgb="FF9C6500"/>
      <name val="Calibri"/>
      <family val="2"/>
      <scheme val="minor"/>
    </font>
    <font>
      <sz val="11"/>
      <color rgb="FFFF0000"/>
      <name val="Calibri"/>
      <family val="2"/>
      <scheme val="minor"/>
    </font>
    <font>
      <sz val="11"/>
      <name val="Calibri"/>
      <family val="2"/>
      <scheme val="minor"/>
    </font>
    <font>
      <sz val="11"/>
      <color theme="1"/>
      <name val="Arial"/>
      <family val="2"/>
    </font>
    <font>
      <sz val="8"/>
      <color theme="1"/>
      <name val="Arial"/>
      <family val="2"/>
    </font>
    <font>
      <b/>
      <sz val="20"/>
      <color theme="1"/>
      <name val="Arial"/>
      <family val="2"/>
    </font>
    <font>
      <b/>
      <sz val="8"/>
      <color theme="1"/>
      <name val="Arial"/>
      <family val="2"/>
    </font>
    <font>
      <sz val="9"/>
      <color theme="1"/>
      <name val="Calibri"/>
      <family val="2"/>
      <scheme val="minor"/>
    </font>
    <font>
      <sz val="12"/>
      <color theme="1"/>
      <name val="Arial"/>
      <family val="2"/>
    </font>
    <font>
      <sz val="8"/>
      <color theme="1"/>
      <name val="Calibri"/>
      <family val="2"/>
      <scheme val="minor"/>
    </font>
    <font>
      <b/>
      <i/>
      <sz val="9"/>
      <color theme="1"/>
      <name val="Arial"/>
      <family val="2"/>
    </font>
    <font>
      <b/>
      <sz val="12"/>
      <color theme="1"/>
      <name val="Arial"/>
      <family val="2"/>
    </font>
    <font>
      <b/>
      <i/>
      <sz val="8"/>
      <color theme="1"/>
      <name val="Arial"/>
      <family val="2"/>
    </font>
    <font>
      <b/>
      <sz val="18"/>
      <color theme="1"/>
      <name val="Arial"/>
      <family val="2"/>
    </font>
    <font>
      <b/>
      <sz val="9"/>
      <color theme="1"/>
      <name val="Arial"/>
      <family val="2"/>
    </font>
    <font>
      <sz val="8"/>
      <color theme="0"/>
      <name val="Arial"/>
      <family val="2"/>
    </font>
    <font>
      <b/>
      <i/>
      <sz val="8"/>
      <color rgb="FFFF0000"/>
      <name val="Arial"/>
      <family val="2"/>
    </font>
    <font>
      <sz val="7"/>
      <color rgb="FFFF0000"/>
      <name val="Arial"/>
      <family val="2"/>
    </font>
    <font>
      <sz val="8"/>
      <color rgb="FF000000"/>
      <name val="Arial"/>
      <family val="2"/>
    </font>
    <font>
      <sz val="9"/>
      <color rgb="FF00B050"/>
      <name val="Arial"/>
      <family val="2"/>
    </font>
    <font>
      <sz val="9"/>
      <color theme="3"/>
      <name val="Arial"/>
      <family val="2"/>
    </font>
    <font>
      <b/>
      <sz val="9"/>
      <color rgb="FFFF0000"/>
      <name val="Arial"/>
      <family val="2"/>
    </font>
    <font>
      <b/>
      <sz val="20"/>
      <color rgb="FFFF0000"/>
      <name val="Arial"/>
      <family val="2"/>
    </font>
    <font>
      <sz val="8"/>
      <color rgb="FFFF0000"/>
      <name val="Arial"/>
      <family val="2"/>
    </font>
  </fonts>
  <fills count="4">
    <fill>
      <patternFill patternType="none"/>
    </fill>
    <fill>
      <patternFill patternType="gray125"/>
    </fill>
    <fill>
      <patternFill patternType="solid">
        <fgColor rgb="FFFFEB9C"/>
      </patternFill>
    </fill>
    <fill>
      <patternFill patternType="solid">
        <fgColor theme="0"/>
        <bgColor indexed="64"/>
      </patternFill>
    </fill>
  </fills>
  <borders count="50">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right/>
      <top/>
      <bottom style="thin">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s>
  <cellStyleXfs count="4">
    <xf numFmtId="0" fontId="0" fillId="0" borderId="0"/>
    <xf numFmtId="43" fontId="8" fillId="0" borderId="0" applyFont="0" applyFill="0" applyBorder="0" applyAlignment="0" applyProtection="0"/>
    <xf numFmtId="44" fontId="8" fillId="0" borderId="0" applyFont="0" applyFill="0" applyBorder="0" applyAlignment="0" applyProtection="0"/>
    <xf numFmtId="0" fontId="10" fillId="2" borderId="0" applyNumberFormat="0" applyBorder="0" applyAlignment="0" applyProtection="0"/>
  </cellStyleXfs>
  <cellXfs count="166">
    <xf numFmtId="0" fontId="0" fillId="0" borderId="0" xfId="0"/>
    <xf numFmtId="0" fontId="0" fillId="0" borderId="0" xfId="0" applyAlignment="1">
      <alignment vertical="center" wrapText="1"/>
    </xf>
    <xf numFmtId="0" fontId="0" fillId="0" borderId="0" xfId="0" applyAlignment="1">
      <alignment vertical="center"/>
    </xf>
    <xf numFmtId="44" fontId="8" fillId="0" borderId="0" xfId="2" applyFont="1"/>
    <xf numFmtId="0" fontId="12" fillId="0" borderId="0" xfId="0" applyFont="1"/>
    <xf numFmtId="0" fontId="13" fillId="0" borderId="0" xfId="0" applyFont="1"/>
    <xf numFmtId="44" fontId="13" fillId="0" borderId="0" xfId="2" applyFont="1" applyFill="1"/>
    <xf numFmtId="0" fontId="13" fillId="0" borderId="4" xfId="0" applyFont="1" applyBorder="1"/>
    <xf numFmtId="0" fontId="14" fillId="0" borderId="0" xfId="0" applyFont="1" applyAlignment="1">
      <alignment horizontal="right"/>
    </xf>
    <xf numFmtId="44" fontId="14" fillId="0" borderId="5" xfId="2" applyFont="1" applyFill="1" applyBorder="1"/>
    <xf numFmtId="164" fontId="14" fillId="0" borderId="7" xfId="2" applyNumberFormat="1" applyFont="1" applyFill="1" applyBorder="1"/>
    <xf numFmtId="44" fontId="14" fillId="0" borderId="0" xfId="2" applyFont="1" applyFill="1" applyBorder="1"/>
    <xf numFmtId="164" fontId="14" fillId="0" borderId="0" xfId="2" applyNumberFormat="1" applyFont="1" applyFill="1" applyBorder="1"/>
    <xf numFmtId="0" fontId="14" fillId="0" borderId="0" xfId="0" applyFont="1" applyAlignment="1">
      <alignment wrapText="1"/>
    </xf>
    <xf numFmtId="0" fontId="12" fillId="0" borderId="0" xfId="0" applyFont="1" applyAlignment="1">
      <alignment vertical="center" wrapText="1"/>
    </xf>
    <xf numFmtId="0" fontId="4" fillId="0" borderId="0" xfId="0" applyFont="1" applyAlignment="1" applyProtection="1">
      <alignment horizontal="center" vertical="center" wrapText="1"/>
      <protection hidden="1"/>
    </xf>
    <xf numFmtId="9" fontId="4" fillId="0" borderId="0" xfId="0" quotePrefix="1" applyNumberFormat="1" applyFont="1" applyAlignment="1" applyProtection="1">
      <alignment horizontal="center" vertical="center" wrapText="1"/>
      <protection hidden="1"/>
    </xf>
    <xf numFmtId="44" fontId="4" fillId="0" borderId="0" xfId="0" applyNumberFormat="1" applyFont="1" applyAlignment="1" applyProtection="1">
      <alignment horizontal="center"/>
      <protection hidden="1"/>
    </xf>
    <xf numFmtId="0" fontId="12" fillId="0" borderId="0" xfId="0" applyFont="1" applyProtection="1">
      <protection hidden="1"/>
    </xf>
    <xf numFmtId="44" fontId="16" fillId="0" borderId="6" xfId="2" applyFont="1" applyFill="1" applyBorder="1" applyAlignment="1">
      <alignment horizontal="center"/>
    </xf>
    <xf numFmtId="44" fontId="14" fillId="0" borderId="6" xfId="2" applyFont="1" applyFill="1" applyBorder="1" applyAlignment="1">
      <alignment vertical="center" wrapText="1"/>
    </xf>
    <xf numFmtId="44" fontId="14" fillId="0" borderId="9" xfId="2" applyFont="1" applyFill="1" applyBorder="1" applyAlignment="1">
      <alignment horizontal="center"/>
    </xf>
    <xf numFmtId="44" fontId="16" fillId="0" borderId="10" xfId="2" applyFont="1" applyFill="1" applyBorder="1" applyAlignment="1">
      <alignment horizontal="center"/>
    </xf>
    <xf numFmtId="0" fontId="17" fillId="0" borderId="0" xfId="0" applyFont="1"/>
    <xf numFmtId="44" fontId="17" fillId="0" borderId="0" xfId="2" applyFont="1" applyBorder="1"/>
    <xf numFmtId="10" fontId="14" fillId="0" borderId="0" xfId="0" applyNumberFormat="1" applyFont="1" applyAlignment="1">
      <alignment horizontal="center"/>
    </xf>
    <xf numFmtId="44" fontId="14" fillId="0" borderId="0" xfId="2" applyFont="1" applyFill="1" applyBorder="1" applyAlignment="1">
      <alignment horizontal="center"/>
    </xf>
    <xf numFmtId="0" fontId="0" fillId="0" borderId="0" xfId="0" applyAlignment="1">
      <alignment horizontal="left" vertical="top"/>
    </xf>
    <xf numFmtId="0" fontId="19" fillId="0" borderId="0" xfId="0" applyFont="1"/>
    <xf numFmtId="44" fontId="8" fillId="0" borderId="0" xfId="2" applyFont="1" applyBorder="1"/>
    <xf numFmtId="0" fontId="12" fillId="0" borderId="0" xfId="0" applyFont="1" applyAlignment="1">
      <alignment vertical="center"/>
    </xf>
    <xf numFmtId="0" fontId="12" fillId="0" borderId="0" xfId="0" applyFont="1" applyAlignment="1" applyProtection="1">
      <alignment vertical="center"/>
      <protection hidden="1"/>
    </xf>
    <xf numFmtId="0" fontId="4" fillId="0" borderId="0" xfId="0" applyFont="1" applyProtection="1">
      <protection hidden="1"/>
    </xf>
    <xf numFmtId="0" fontId="4" fillId="0" borderId="0" xfId="0" quotePrefix="1" applyFont="1" applyProtection="1">
      <protection hidden="1"/>
    </xf>
    <xf numFmtId="0" fontId="4" fillId="0" borderId="0" xfId="0" applyFont="1" applyAlignment="1" applyProtection="1">
      <alignment horizontal="center"/>
      <protection hidden="1"/>
    </xf>
    <xf numFmtId="10" fontId="4" fillId="0" borderId="0" xfId="1" quotePrefix="1" applyNumberFormat="1" applyFont="1" applyAlignment="1" applyProtection="1">
      <alignment horizontal="center"/>
      <protection hidden="1"/>
    </xf>
    <xf numFmtId="0" fontId="9" fillId="3" borderId="0" xfId="0" applyFont="1" applyFill="1"/>
    <xf numFmtId="0" fontId="11" fillId="3" borderId="0" xfId="0" applyFont="1" applyFill="1"/>
    <xf numFmtId="164" fontId="14" fillId="0" borderId="11" xfId="2" applyNumberFormat="1" applyFont="1" applyFill="1" applyBorder="1"/>
    <xf numFmtId="44" fontId="14" fillId="0" borderId="12" xfId="2" applyFont="1" applyFill="1" applyBorder="1"/>
    <xf numFmtId="0" fontId="9" fillId="3" borderId="0" xfId="0" applyFont="1" applyFill="1" applyProtection="1">
      <protection hidden="1"/>
    </xf>
    <xf numFmtId="44" fontId="7" fillId="0" borderId="6" xfId="2" applyFont="1" applyFill="1" applyBorder="1" applyAlignment="1">
      <alignment horizontal="center" vertical="center" wrapText="1"/>
    </xf>
    <xf numFmtId="0" fontId="9" fillId="3" borderId="0" xfId="0" applyFont="1" applyFill="1" applyAlignment="1" applyProtection="1">
      <alignment wrapText="1"/>
      <protection hidden="1"/>
    </xf>
    <xf numFmtId="0" fontId="12" fillId="0" borderId="0" xfId="0" applyFont="1" applyAlignment="1" applyProtection="1">
      <alignment horizontal="center" vertical="center" wrapText="1"/>
      <protection hidden="1"/>
    </xf>
    <xf numFmtId="9" fontId="12" fillId="0" borderId="0" xfId="0" quotePrefix="1" applyNumberFormat="1" applyFont="1" applyAlignment="1" applyProtection="1">
      <alignment horizontal="center" vertical="center" wrapText="1"/>
      <protection hidden="1"/>
    </xf>
    <xf numFmtId="0" fontId="25" fillId="0" borderId="13" xfId="2" applyNumberFormat="1" applyFont="1" applyFill="1" applyBorder="1"/>
    <xf numFmtId="0" fontId="2" fillId="0" borderId="0" xfId="0" applyFont="1"/>
    <xf numFmtId="9" fontId="14" fillId="0" borderId="6" xfId="0" applyNumberFormat="1" applyFont="1" applyBorder="1" applyAlignment="1">
      <alignment horizontal="center"/>
    </xf>
    <xf numFmtId="0" fontId="9" fillId="0" borderId="0" xfId="0" applyFont="1"/>
    <xf numFmtId="0" fontId="22" fillId="0" borderId="0" xfId="0" applyFont="1" applyAlignment="1">
      <alignment vertical="center" wrapText="1"/>
    </xf>
    <xf numFmtId="0" fontId="14" fillId="0" borderId="0" xfId="0" applyFont="1"/>
    <xf numFmtId="0" fontId="13" fillId="0" borderId="3" xfId="0" applyFont="1" applyBorder="1"/>
    <xf numFmtId="0" fontId="15" fillId="0" borderId="0" xfId="0" applyFont="1" applyAlignment="1">
      <alignment horizontal="center" vertical="center"/>
    </xf>
    <xf numFmtId="0" fontId="13" fillId="0" borderId="1" xfId="0" applyFont="1" applyBorder="1"/>
    <xf numFmtId="0" fontId="13" fillId="0" borderId="2" xfId="0" applyFont="1" applyBorder="1"/>
    <xf numFmtId="0" fontId="13" fillId="0" borderId="0" xfId="0" applyFont="1" applyAlignment="1">
      <alignment horizontal="center" vertical="center"/>
    </xf>
    <xf numFmtId="0" fontId="14" fillId="0" borderId="0" xfId="0" applyFont="1" applyAlignment="1">
      <alignment vertical="center" wrapText="1"/>
    </xf>
    <xf numFmtId="0" fontId="18" fillId="0" borderId="0" xfId="0" applyFont="1" applyAlignment="1">
      <alignment horizontal="center" wrapText="1"/>
    </xf>
    <xf numFmtId="44" fontId="14" fillId="0" borderId="0" xfId="2" applyFont="1" applyFill="1" applyBorder="1" applyAlignment="1">
      <alignment vertical="center" wrapText="1"/>
    </xf>
    <xf numFmtId="164" fontId="14" fillId="0" borderId="0" xfId="2" applyNumberFormat="1" applyFont="1" applyFill="1" applyBorder="1" applyAlignment="1">
      <alignment vertical="center" wrapText="1"/>
    </xf>
    <xf numFmtId="0" fontId="14" fillId="0" borderId="0" xfId="0" applyFont="1" applyAlignment="1">
      <alignment horizontal="center" vertical="center" wrapText="1"/>
    </xf>
    <xf numFmtId="44" fontId="14" fillId="0" borderId="0" xfId="2" applyFont="1" applyFill="1" applyBorder="1" applyAlignment="1">
      <alignment wrapText="1"/>
    </xf>
    <xf numFmtId="0" fontId="26" fillId="0" borderId="0" xfId="0" applyFont="1" applyAlignment="1">
      <alignment vertical="center"/>
    </xf>
    <xf numFmtId="44" fontId="14" fillId="0" borderId="0" xfId="2" applyFont="1" applyFill="1" applyBorder="1" applyAlignment="1"/>
    <xf numFmtId="44" fontId="14" fillId="0" borderId="0" xfId="2" applyFont="1" applyFill="1" applyBorder="1" applyAlignment="1">
      <alignment vertical="center" wrapText="1"/>
    </xf>
    <xf numFmtId="0" fontId="14" fillId="0" borderId="0" xfId="0" applyFont="1" applyAlignment="1" applyProtection="1">
      <alignment horizontal="center" vertical="center" wrapText="1"/>
      <protection locked="0"/>
    </xf>
    <xf numFmtId="0" fontId="20" fillId="0" borderId="0" xfId="0" applyFont="1" applyAlignment="1">
      <alignment horizontal="left" vertical="top" wrapText="1"/>
    </xf>
    <xf numFmtId="0" fontId="14" fillId="0" borderId="0" xfId="0" applyFont="1" applyAlignment="1">
      <alignment vertical="center" wrapText="1"/>
    </xf>
    <xf numFmtId="0" fontId="16" fillId="0" borderId="0" xfId="0" applyFont="1" applyAlignment="1">
      <alignment vertical="center" wrapText="1"/>
    </xf>
    <xf numFmtId="0" fontId="14" fillId="0" borderId="0" xfId="0" applyFont="1" applyAlignment="1">
      <alignment horizontal="center" vertical="center" wrapText="1"/>
    </xf>
    <xf numFmtId="44" fontId="14" fillId="0" borderId="0" xfId="2" applyFont="1" applyFill="1" applyBorder="1" applyAlignment="1">
      <alignment wrapText="1"/>
    </xf>
    <xf numFmtId="0" fontId="10" fillId="2" borderId="14" xfId="3" applyBorder="1" applyAlignment="1">
      <alignment horizontal="center" vertical="center" wrapText="1"/>
    </xf>
    <xf numFmtId="0" fontId="10" fillId="2" borderId="15" xfId="3" applyBorder="1" applyAlignment="1">
      <alignment horizontal="center" vertical="center" wrapText="1"/>
    </xf>
    <xf numFmtId="0" fontId="10" fillId="2" borderId="16" xfId="3" applyBorder="1" applyAlignment="1">
      <alignment horizontal="center" vertical="center" wrapText="1"/>
    </xf>
    <xf numFmtId="0" fontId="14" fillId="0" borderId="17" xfId="0" applyFont="1" applyBorder="1" applyAlignment="1" applyProtection="1">
      <alignment horizontal="center" vertical="center" wrapText="1"/>
      <protection locked="0"/>
    </xf>
    <xf numFmtId="0" fontId="14" fillId="0" borderId="8" xfId="0" applyFont="1" applyBorder="1" applyAlignment="1" applyProtection="1">
      <alignment horizontal="center" vertical="center" wrapText="1"/>
      <protection locked="0"/>
    </xf>
    <xf numFmtId="164" fontId="14" fillId="0" borderId="9" xfId="2" applyNumberFormat="1" applyFont="1" applyFill="1" applyBorder="1" applyAlignment="1">
      <alignment vertical="center" wrapText="1"/>
    </xf>
    <xf numFmtId="0" fontId="21" fillId="0" borderId="0" xfId="0" applyFont="1" applyAlignment="1">
      <alignment horizontal="center" wrapText="1"/>
    </xf>
    <xf numFmtId="0" fontId="14" fillId="0" borderId="0" xfId="0" applyFont="1" applyAlignment="1">
      <alignment horizontal="left" vertical="center" wrapText="1"/>
    </xf>
    <xf numFmtId="0" fontId="14" fillId="0" borderId="0" xfId="0" applyFont="1"/>
    <xf numFmtId="0" fontId="0" fillId="0" borderId="1"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22" xfId="0" applyBorder="1" applyAlignment="1">
      <alignment horizontal="center" vertical="center" wrapText="1"/>
    </xf>
    <xf numFmtId="0" fontId="0" fillId="0" borderId="3"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18" fillId="0" borderId="0" xfId="0" applyFont="1" applyAlignment="1">
      <alignment horizontal="center" wrapText="1"/>
    </xf>
    <xf numFmtId="164" fontId="14" fillId="0" borderId="0" xfId="2" applyNumberFormat="1" applyFont="1" applyFill="1" applyBorder="1" applyAlignment="1">
      <alignment vertical="center" wrapText="1"/>
    </xf>
    <xf numFmtId="0" fontId="23" fillId="0" borderId="0" xfId="0" applyFont="1" applyAlignment="1">
      <alignment horizontal="center" vertical="center"/>
    </xf>
    <xf numFmtId="0" fontId="15" fillId="0" borderId="0" xfId="0" applyFont="1" applyAlignment="1">
      <alignment horizontal="center" vertical="center"/>
    </xf>
    <xf numFmtId="0" fontId="13" fillId="0" borderId="1" xfId="0" applyFont="1" applyBorder="1"/>
    <xf numFmtId="0" fontId="13" fillId="0" borderId="25" xfId="0" applyFont="1" applyBorder="1"/>
    <xf numFmtId="0" fontId="13" fillId="0" borderId="2" xfId="0" applyFont="1" applyBorder="1"/>
    <xf numFmtId="0" fontId="13" fillId="0" borderId="26" xfId="0" applyFont="1" applyBorder="1"/>
    <xf numFmtId="0" fontId="13" fillId="0" borderId="27" xfId="0" applyFont="1" applyBorder="1" applyProtection="1">
      <protection locked="0"/>
    </xf>
    <xf numFmtId="0" fontId="13" fillId="0" borderId="28" xfId="0" applyFont="1" applyBorder="1" applyProtection="1">
      <protection locked="0"/>
    </xf>
    <xf numFmtId="0" fontId="13" fillId="0" borderId="29" xfId="0" applyFont="1" applyBorder="1" applyProtection="1">
      <protection locked="0"/>
    </xf>
    <xf numFmtId="0" fontId="13" fillId="0" borderId="30" xfId="0" applyFont="1" applyBorder="1" applyProtection="1">
      <protection locked="0"/>
    </xf>
    <xf numFmtId="0" fontId="13" fillId="0" borderId="31" xfId="0" applyFont="1" applyBorder="1" applyProtection="1">
      <protection locked="0"/>
    </xf>
    <xf numFmtId="0" fontId="13" fillId="0" borderId="32" xfId="0" applyFont="1" applyBorder="1" applyProtection="1">
      <protection locked="0"/>
    </xf>
    <xf numFmtId="0" fontId="13" fillId="0" borderId="0" xfId="0" applyFont="1" applyAlignment="1">
      <alignment horizontal="center" vertical="center"/>
    </xf>
    <xf numFmtId="49" fontId="13" fillId="0" borderId="34" xfId="0" applyNumberFormat="1" applyFont="1" applyBorder="1" applyAlignment="1" applyProtection="1">
      <alignment vertical="center" wrapText="1" shrinkToFit="1"/>
      <protection locked="0"/>
    </xf>
    <xf numFmtId="0" fontId="16" fillId="0" borderId="46" xfId="0" applyFont="1" applyBorder="1" applyAlignment="1">
      <alignment horizontal="center" vertical="center"/>
    </xf>
    <xf numFmtId="0" fontId="16" fillId="0" borderId="8" xfId="0" applyFont="1" applyBorder="1" applyAlignment="1">
      <alignment horizontal="center" vertical="center"/>
    </xf>
    <xf numFmtId="44" fontId="16" fillId="0" borderId="47" xfId="2" applyFont="1" applyFill="1" applyBorder="1" applyAlignment="1">
      <alignment horizontal="center" vertical="center"/>
    </xf>
    <xf numFmtId="44" fontId="16" fillId="0" borderId="48" xfId="2" applyFont="1" applyFill="1" applyBorder="1" applyAlignment="1">
      <alignment horizontal="center" vertical="center"/>
    </xf>
    <xf numFmtId="0" fontId="24" fillId="0" borderId="41" xfId="0" applyFont="1" applyBorder="1" applyAlignment="1">
      <alignment horizontal="center" vertical="center"/>
    </xf>
    <xf numFmtId="0" fontId="24" fillId="0" borderId="42" xfId="0" applyFont="1" applyBorder="1" applyAlignment="1">
      <alignment horizontal="center" vertical="center"/>
    </xf>
    <xf numFmtId="0" fontId="16" fillId="0" borderId="49" xfId="0" applyFont="1" applyBorder="1" applyAlignment="1">
      <alignment horizontal="center" vertical="center"/>
    </xf>
    <xf numFmtId="0" fontId="16" fillId="0" borderId="42" xfId="0" applyFont="1" applyBorder="1" applyAlignment="1">
      <alignment horizontal="center" vertical="center"/>
    </xf>
    <xf numFmtId="0" fontId="24" fillId="0" borderId="5" xfId="0" applyFont="1" applyBorder="1" applyAlignment="1">
      <alignment horizontal="center" vertical="center" wrapText="1"/>
    </xf>
    <xf numFmtId="0" fontId="13" fillId="0" borderId="35" xfId="0" applyFont="1" applyBorder="1" applyProtection="1">
      <protection locked="0"/>
    </xf>
    <xf numFmtId="0" fontId="13" fillId="0" borderId="23" xfId="0" applyFont="1" applyBorder="1" applyProtection="1">
      <protection locked="0"/>
    </xf>
    <xf numFmtId="0" fontId="13" fillId="0" borderId="24" xfId="0" applyFont="1" applyBorder="1" applyProtection="1">
      <protection locked="0"/>
    </xf>
    <xf numFmtId="0" fontId="13" fillId="0" borderId="15" xfId="0" applyFont="1" applyBorder="1" applyProtection="1">
      <protection locked="0"/>
    </xf>
    <xf numFmtId="0" fontId="13" fillId="0" borderId="16" xfId="0" applyFont="1" applyBorder="1" applyProtection="1">
      <protection locked="0"/>
    </xf>
    <xf numFmtId="0" fontId="13" fillId="0" borderId="36" xfId="0" applyFont="1" applyBorder="1" applyProtection="1">
      <protection locked="0"/>
    </xf>
    <xf numFmtId="0" fontId="16" fillId="0" borderId="37" xfId="0" applyFont="1" applyBorder="1" applyAlignment="1">
      <alignment horizontal="center" vertical="center"/>
    </xf>
    <xf numFmtId="0" fontId="16" fillId="0" borderId="20" xfId="0" applyFont="1" applyBorder="1" applyAlignment="1">
      <alignment horizontal="center" vertical="center"/>
    </xf>
    <xf numFmtId="0" fontId="16" fillId="0" borderId="25" xfId="0" applyFont="1" applyBorder="1" applyAlignment="1">
      <alignment horizontal="center" vertical="center"/>
    </xf>
    <xf numFmtId="0" fontId="16" fillId="0" borderId="38" xfId="0" applyFont="1" applyBorder="1" applyAlignment="1">
      <alignment horizontal="center" vertical="center"/>
    </xf>
    <xf numFmtId="0" fontId="16" fillId="0" borderId="34" xfId="0" applyFont="1" applyBorder="1" applyAlignment="1">
      <alignment horizontal="center" vertical="center"/>
    </xf>
    <xf numFmtId="0" fontId="16" fillId="0" borderId="39" xfId="0" applyFont="1" applyBorder="1" applyAlignment="1">
      <alignment horizontal="center" vertical="center"/>
    </xf>
    <xf numFmtId="0" fontId="24" fillId="0" borderId="6" xfId="0" applyFont="1" applyBorder="1" applyAlignment="1">
      <alignment vertical="center" wrapText="1"/>
    </xf>
    <xf numFmtId="0" fontId="13" fillId="0" borderId="3" xfId="0" applyFont="1" applyBorder="1"/>
    <xf numFmtId="0" fontId="13" fillId="0" borderId="40" xfId="0" applyFont="1" applyBorder="1"/>
    <xf numFmtId="0" fontId="13" fillId="0" borderId="14" xfId="0" applyFont="1" applyBorder="1"/>
    <xf numFmtId="0" fontId="13" fillId="0" borderId="33" xfId="0" applyFont="1" applyBorder="1"/>
    <xf numFmtId="0" fontId="22" fillId="0" borderId="0" xfId="0" applyFont="1" applyAlignment="1">
      <alignment vertical="center" wrapText="1"/>
    </xf>
    <xf numFmtId="0" fontId="16" fillId="0" borderId="0" xfId="0" applyFont="1" applyAlignment="1">
      <alignment horizontal="left" vertical="center" wrapText="1"/>
    </xf>
    <xf numFmtId="0" fontId="16" fillId="0" borderId="22" xfId="0" applyFont="1" applyBorder="1" applyAlignment="1">
      <alignment horizontal="left" vertical="center" wrapText="1"/>
    </xf>
    <xf numFmtId="0" fontId="14" fillId="0" borderId="17"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6" fillId="0" borderId="0" xfId="0" applyFont="1"/>
    <xf numFmtId="0" fontId="24" fillId="0" borderId="41" xfId="0" applyFont="1" applyBorder="1" applyAlignment="1">
      <alignment horizontal="center" vertical="center" wrapText="1"/>
    </xf>
    <xf numFmtId="0" fontId="24" fillId="0" borderId="42" xfId="0" applyFont="1" applyBorder="1" applyAlignment="1">
      <alignment horizontal="center" vertical="center" wrapText="1"/>
    </xf>
    <xf numFmtId="0" fontId="24" fillId="0" borderId="43" xfId="0" applyFont="1" applyBorder="1" applyAlignment="1">
      <alignment vertical="center" wrapText="1"/>
    </xf>
    <xf numFmtId="0" fontId="24" fillId="0" borderId="44" xfId="0" applyFont="1" applyBorder="1" applyAlignment="1">
      <alignment vertical="center" wrapText="1"/>
    </xf>
    <xf numFmtId="0" fontId="24" fillId="0" borderId="45" xfId="0" applyFont="1" applyBorder="1" applyAlignment="1">
      <alignment vertical="center" wrapText="1"/>
    </xf>
    <xf numFmtId="0" fontId="24" fillId="0" borderId="38" xfId="0" applyFont="1" applyBorder="1" applyAlignment="1">
      <alignment vertical="center" wrapText="1"/>
    </xf>
    <xf numFmtId="0" fontId="24" fillId="0" borderId="34" xfId="0" applyFont="1" applyBorder="1" applyAlignment="1">
      <alignment vertical="center" wrapText="1"/>
    </xf>
    <xf numFmtId="0" fontId="24" fillId="0" borderId="39" xfId="0" applyFont="1" applyBorder="1" applyAlignment="1">
      <alignment vertical="center" wrapText="1"/>
    </xf>
    <xf numFmtId="0" fontId="3" fillId="0" borderId="43" xfId="0" applyFont="1" applyBorder="1" applyAlignment="1">
      <alignment horizontal="left" vertical="center" wrapText="1"/>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38" xfId="0" applyFont="1" applyBorder="1" applyAlignment="1">
      <alignment horizontal="left" vertical="center" wrapText="1"/>
    </xf>
    <xf numFmtId="0" fontId="3" fillId="0" borderId="34" xfId="0" applyFont="1" applyBorder="1" applyAlignment="1">
      <alignment horizontal="left" vertical="center" wrapText="1"/>
    </xf>
    <xf numFmtId="0" fontId="3" fillId="0" borderId="39" xfId="0" applyFont="1" applyBorder="1" applyAlignment="1">
      <alignment horizontal="left" vertical="center" wrapText="1"/>
    </xf>
    <xf numFmtId="44" fontId="14" fillId="0" borderId="18" xfId="2" applyFont="1" applyFill="1" applyBorder="1" applyAlignment="1"/>
    <xf numFmtId="44" fontId="14" fillId="0" borderId="19" xfId="2" applyFont="1" applyFill="1" applyBorder="1" applyAlignment="1"/>
    <xf numFmtId="0" fontId="22" fillId="0" borderId="0" xfId="0" applyFont="1" applyAlignment="1">
      <alignment wrapText="1"/>
    </xf>
    <xf numFmtId="44" fontId="27" fillId="0" borderId="1" xfId="2" applyFont="1" applyFill="1" applyBorder="1" applyAlignment="1" applyProtection="1">
      <alignment horizontal="left" vertical="top" wrapText="1"/>
      <protection locked="0"/>
    </xf>
    <xf numFmtId="44" fontId="14" fillId="0" borderId="20" xfId="2" applyFont="1" applyFill="1" applyBorder="1" applyAlignment="1" applyProtection="1">
      <alignment horizontal="left" vertical="top" wrapText="1"/>
      <protection locked="0"/>
    </xf>
    <xf numFmtId="44" fontId="14" fillId="0" borderId="21" xfId="2" applyFont="1" applyFill="1" applyBorder="1" applyAlignment="1" applyProtection="1">
      <alignment horizontal="left" vertical="top" wrapText="1"/>
      <protection locked="0"/>
    </xf>
    <xf numFmtId="44" fontId="14" fillId="0" borderId="2" xfId="2" applyFont="1" applyFill="1" applyBorder="1" applyAlignment="1" applyProtection="1">
      <alignment horizontal="left" vertical="top" wrapText="1"/>
      <protection locked="0"/>
    </xf>
    <xf numFmtId="44" fontId="14" fillId="0" borderId="0" xfId="2" applyFont="1" applyFill="1" applyBorder="1" applyAlignment="1" applyProtection="1">
      <alignment horizontal="left" vertical="top" wrapText="1"/>
      <protection locked="0"/>
    </xf>
    <xf numFmtId="44" fontId="14" fillId="0" borderId="22" xfId="2" applyFont="1" applyFill="1" applyBorder="1" applyAlignment="1" applyProtection="1">
      <alignment horizontal="left" vertical="top" wrapText="1"/>
      <protection locked="0"/>
    </xf>
    <xf numFmtId="44" fontId="14" fillId="0" borderId="3" xfId="2" applyFont="1" applyFill="1" applyBorder="1" applyAlignment="1" applyProtection="1">
      <alignment horizontal="left" vertical="top" wrapText="1"/>
      <protection locked="0"/>
    </xf>
    <xf numFmtId="44" fontId="14" fillId="0" borderId="23" xfId="2" applyFont="1" applyFill="1" applyBorder="1" applyAlignment="1" applyProtection="1">
      <alignment horizontal="left" vertical="top" wrapText="1"/>
      <protection locked="0"/>
    </xf>
    <xf numFmtId="44" fontId="14" fillId="0" borderId="24" xfId="2" applyFont="1" applyFill="1" applyBorder="1" applyAlignment="1" applyProtection="1">
      <alignment horizontal="left" vertical="top" wrapText="1"/>
      <protection locked="0"/>
    </xf>
    <xf numFmtId="0" fontId="31" fillId="0" borderId="0" xfId="0" applyFont="1" applyAlignment="1">
      <alignment horizontal="center" vertical="center"/>
    </xf>
    <xf numFmtId="0" fontId="32" fillId="0" borderId="0" xfId="0" applyFont="1" applyAlignment="1">
      <alignment horizontal="center" vertical="center"/>
    </xf>
    <xf numFmtId="44" fontId="33" fillId="0" borderId="6" xfId="2" applyFont="1" applyFill="1" applyBorder="1" applyAlignment="1">
      <alignment vertical="center" wrapText="1"/>
    </xf>
  </cellXfs>
  <cellStyles count="4">
    <cellStyle name="Comma" xfId="1" builtinId="3"/>
    <cellStyle name="Currency" xfId="2" builtinId="4"/>
    <cellStyle name="Neutral" xfId="3" builtinId="28"/>
    <cellStyle name="Normal" xfId="0" builtinId="0"/>
  </cellStyles>
  <dxfs count="7">
    <dxf>
      <font>
        <b val="0"/>
        <i/>
        <color theme="5" tint="-0.24994659260841701"/>
      </font>
      <fill>
        <patternFill patternType="solid">
          <fgColor indexed="64"/>
          <bgColor theme="5" tint="0.79998168889431442"/>
        </patternFill>
      </fill>
    </dxf>
    <dxf>
      <font>
        <b val="0"/>
        <i/>
        <color theme="5" tint="-0.24994659260841701"/>
      </font>
      <fill>
        <patternFill patternType="solid">
          <fgColor indexed="64"/>
          <bgColor theme="5" tint="0.79998168889431442"/>
        </patternFill>
      </fill>
    </dxf>
    <dxf>
      <font>
        <b val="0"/>
        <i/>
        <color theme="5" tint="-0.24994659260841701"/>
      </font>
      <fill>
        <patternFill patternType="solid">
          <fgColor indexed="64"/>
          <bgColor theme="5" tint="0.79998168889431442"/>
        </patternFill>
      </fill>
    </dxf>
    <dxf>
      <font>
        <b val="0"/>
        <i/>
        <color theme="5" tint="-0.24994659260841701"/>
      </font>
      <fill>
        <patternFill patternType="solid">
          <fgColor indexed="64"/>
          <bgColor theme="5" tint="0.79998168889431442"/>
        </patternFill>
      </fill>
    </dxf>
    <dxf>
      <font>
        <b val="0"/>
        <i/>
        <color theme="5" tint="-0.24994659260841701"/>
      </font>
      <fill>
        <patternFill patternType="solid">
          <fgColor indexed="64"/>
          <bgColor theme="5" tint="0.79998168889431442"/>
        </patternFill>
      </fill>
    </dxf>
    <dxf>
      <font>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O85"/>
  <sheetViews>
    <sheetView showGridLines="0" showRowColHeaders="0" tabSelected="1" topLeftCell="A17" zoomScaleNormal="100" workbookViewId="0">
      <selection activeCell="C26" sqref="C26:J27"/>
    </sheetView>
  </sheetViews>
  <sheetFormatPr defaultRowHeight="14.4" x14ac:dyDescent="0.3"/>
  <cols>
    <col min="1" max="1" width="2.44140625" customWidth="1"/>
    <col min="2" max="2" width="10.109375" customWidth="1"/>
    <col min="3" max="3" width="5.44140625" customWidth="1"/>
    <col min="4" max="4" width="3.5546875" customWidth="1"/>
    <col min="5" max="5" width="3.33203125" customWidth="1"/>
    <col min="6" max="6" width="25.33203125" customWidth="1"/>
    <col min="7" max="7" width="1.5546875" customWidth="1"/>
    <col min="8" max="8" width="1.109375" customWidth="1"/>
    <col min="9" max="9" width="14.44140625" customWidth="1"/>
    <col min="10" max="10" width="8.6640625" customWidth="1"/>
    <col min="11" max="11" width="9.44140625" style="3" customWidth="1"/>
    <col min="12" max="12" width="7.109375" customWidth="1"/>
    <col min="13" max="13" width="11" style="3" customWidth="1"/>
    <col min="19" max="19" width="9.33203125" bestFit="1" customWidth="1"/>
    <col min="21" max="21" width="9.88671875" bestFit="1" customWidth="1"/>
    <col min="22" max="22" width="9.88671875" customWidth="1"/>
  </cols>
  <sheetData>
    <row r="1" spans="2:41" ht="15" thickBot="1" x14ac:dyDescent="0.35">
      <c r="N1" s="4"/>
      <c r="O1" s="4"/>
      <c r="P1" s="4"/>
      <c r="Q1" s="4"/>
      <c r="R1" s="4"/>
      <c r="S1" s="4"/>
      <c r="T1" s="4"/>
      <c r="U1" s="4"/>
      <c r="V1" s="4"/>
      <c r="W1" s="4"/>
      <c r="X1" s="4"/>
      <c r="Y1" s="4"/>
      <c r="Z1" s="4"/>
      <c r="AA1" s="4"/>
      <c r="AB1" s="4"/>
      <c r="AC1" s="4"/>
      <c r="AD1" s="4"/>
      <c r="AE1" s="4"/>
      <c r="AF1" s="4"/>
      <c r="AG1" s="4"/>
      <c r="AH1" s="4"/>
      <c r="AI1" s="4"/>
      <c r="AJ1" s="4"/>
      <c r="AK1" s="4"/>
      <c r="AL1" s="4"/>
      <c r="AM1" s="4"/>
      <c r="AN1" s="4"/>
      <c r="AO1" s="4"/>
    </row>
    <row r="2" spans="2:41" ht="35.25" customHeight="1" thickBot="1" x14ac:dyDescent="0.35">
      <c r="B2" s="71" t="s">
        <v>0</v>
      </c>
      <c r="C2" s="72"/>
      <c r="D2" s="72"/>
      <c r="E2" s="72"/>
      <c r="F2" s="72"/>
      <c r="G2" s="72"/>
      <c r="H2" s="72"/>
      <c r="I2" s="72"/>
      <c r="J2" s="72"/>
      <c r="K2" s="72"/>
      <c r="L2" s="72"/>
      <c r="M2" s="73"/>
      <c r="N2" s="4"/>
      <c r="O2" s="4"/>
      <c r="P2" s="4"/>
      <c r="Q2" s="4"/>
      <c r="R2" s="4"/>
      <c r="S2" s="4"/>
      <c r="T2" s="4"/>
      <c r="U2" s="4"/>
      <c r="V2" s="4"/>
      <c r="W2" s="4"/>
      <c r="X2" s="4"/>
      <c r="Y2" s="4"/>
      <c r="Z2" s="4"/>
      <c r="AA2" s="4"/>
      <c r="AB2" s="4"/>
      <c r="AC2" s="4"/>
      <c r="AD2" s="4"/>
      <c r="AE2" s="4"/>
      <c r="AF2" s="4"/>
      <c r="AG2" s="4"/>
      <c r="AH2" s="4"/>
      <c r="AI2" s="4"/>
      <c r="AJ2" s="4"/>
      <c r="AK2" s="4"/>
      <c r="AL2" s="4"/>
      <c r="AM2" s="4"/>
      <c r="AN2" s="4"/>
      <c r="AO2" s="4"/>
    </row>
    <row r="3" spans="2:41" ht="7.5" customHeight="1" x14ac:dyDescent="0.3">
      <c r="N3" s="4"/>
      <c r="O3" s="4"/>
      <c r="P3" s="4"/>
      <c r="Q3" s="4"/>
      <c r="R3" s="4"/>
      <c r="S3" s="4"/>
      <c r="T3" s="4"/>
      <c r="U3" s="4"/>
      <c r="V3" s="4"/>
      <c r="W3" s="4"/>
      <c r="X3" s="4"/>
      <c r="Y3" s="4"/>
      <c r="Z3" s="4"/>
      <c r="AA3" s="4"/>
      <c r="AB3" s="4"/>
      <c r="AC3" s="4"/>
      <c r="AD3" s="4"/>
      <c r="AE3" s="4"/>
      <c r="AF3" s="4"/>
      <c r="AG3" s="4"/>
      <c r="AH3" s="4"/>
      <c r="AI3" s="4"/>
      <c r="AJ3" s="4"/>
      <c r="AK3" s="4"/>
      <c r="AL3" s="4"/>
      <c r="AM3" s="4"/>
      <c r="AN3" s="4"/>
      <c r="AO3" s="4"/>
    </row>
    <row r="4" spans="2:41" s="2" customFormat="1" ht="18" customHeight="1" x14ac:dyDescent="0.3">
      <c r="B4" s="91" t="s">
        <v>1</v>
      </c>
      <c r="C4" s="91"/>
      <c r="D4" s="91"/>
      <c r="E4" s="91"/>
      <c r="F4" s="91"/>
      <c r="G4" s="91"/>
      <c r="H4" s="91"/>
      <c r="I4" s="91"/>
      <c r="J4" s="91"/>
      <c r="K4" s="91"/>
      <c r="L4" s="91"/>
      <c r="M4" s="91"/>
      <c r="N4" s="30"/>
      <c r="O4" s="30"/>
      <c r="P4" s="30"/>
      <c r="Q4" s="30"/>
      <c r="R4" s="30"/>
      <c r="S4" s="15"/>
      <c r="T4" s="15"/>
      <c r="U4" s="15"/>
      <c r="V4" s="31"/>
      <c r="W4" s="30"/>
      <c r="X4" s="30"/>
      <c r="Y4" s="30"/>
      <c r="Z4" s="30"/>
      <c r="AA4" s="30"/>
      <c r="AB4" s="30"/>
      <c r="AC4" s="30"/>
      <c r="AD4" s="30"/>
      <c r="AE4" s="30"/>
      <c r="AF4" s="30"/>
      <c r="AG4" s="30"/>
      <c r="AH4" s="30"/>
      <c r="AI4" s="30"/>
      <c r="AJ4" s="30"/>
      <c r="AK4" s="30"/>
      <c r="AL4" s="30"/>
      <c r="AM4" s="30"/>
      <c r="AN4" s="30"/>
      <c r="AO4" s="30"/>
    </row>
    <row r="5" spans="2:41" ht="21.75" customHeight="1" x14ac:dyDescent="0.3">
      <c r="B5" s="92" t="s">
        <v>2</v>
      </c>
      <c r="C5" s="92"/>
      <c r="D5" s="92"/>
      <c r="E5" s="92"/>
      <c r="F5" s="92"/>
      <c r="G5" s="92"/>
      <c r="H5" s="92"/>
      <c r="I5" s="92"/>
      <c r="J5" s="92"/>
      <c r="K5" s="92"/>
      <c r="L5" s="92"/>
      <c r="M5" s="92"/>
      <c r="N5" s="4"/>
      <c r="O5" s="4"/>
      <c r="P5" s="4"/>
      <c r="Q5" s="4"/>
      <c r="R5" s="4"/>
      <c r="S5" s="32"/>
      <c r="T5" s="33"/>
      <c r="U5" s="32"/>
      <c r="V5" s="18"/>
      <c r="W5" s="4"/>
      <c r="X5" s="4"/>
      <c r="Y5" s="4"/>
      <c r="Z5" s="4"/>
      <c r="AA5" s="4"/>
      <c r="AB5" s="4"/>
      <c r="AC5" s="4"/>
      <c r="AD5" s="4"/>
      <c r="AE5" s="4"/>
      <c r="AF5" s="4"/>
      <c r="AG5" s="4"/>
      <c r="AH5" s="4"/>
      <c r="AI5" s="4"/>
      <c r="AJ5" s="4"/>
      <c r="AK5" s="4"/>
      <c r="AL5" s="4"/>
      <c r="AM5" s="4"/>
      <c r="AN5" s="4"/>
      <c r="AO5" s="4"/>
    </row>
    <row r="6" spans="2:41" ht="11.25" customHeight="1" x14ac:dyDescent="0.3">
      <c r="B6" s="52"/>
      <c r="C6" s="52"/>
      <c r="D6" s="52"/>
      <c r="E6" s="163" t="s">
        <v>53</v>
      </c>
      <c r="F6" s="164"/>
      <c r="G6" s="164"/>
      <c r="H6" s="164"/>
      <c r="I6" s="164"/>
      <c r="J6" s="164"/>
      <c r="K6" s="164"/>
      <c r="L6" s="52"/>
      <c r="M6" s="52"/>
      <c r="N6" s="4"/>
      <c r="O6" s="4"/>
      <c r="P6" s="4"/>
      <c r="Q6" s="4"/>
      <c r="R6" s="4"/>
      <c r="S6" s="32"/>
      <c r="T6" s="33"/>
      <c r="U6" s="32"/>
      <c r="V6" s="18"/>
      <c r="W6" s="4"/>
      <c r="X6" s="4"/>
      <c r="Y6" s="4"/>
      <c r="Z6" s="4"/>
      <c r="AA6" s="4"/>
      <c r="AB6" s="4"/>
      <c r="AC6" s="4"/>
      <c r="AD6" s="4"/>
      <c r="AE6" s="4"/>
      <c r="AF6" s="4"/>
      <c r="AG6" s="4"/>
      <c r="AH6" s="4"/>
      <c r="AI6" s="4"/>
      <c r="AJ6" s="4"/>
      <c r="AK6" s="4"/>
      <c r="AL6" s="4"/>
      <c r="AM6" s="4"/>
      <c r="AN6" s="4"/>
      <c r="AO6" s="4"/>
    </row>
    <row r="7" spans="2:41" ht="18.75" customHeight="1" x14ac:dyDescent="0.3">
      <c r="B7" s="55" t="s">
        <v>3</v>
      </c>
      <c r="C7" s="104"/>
      <c r="D7" s="104"/>
      <c r="E7" s="104"/>
      <c r="F7" s="103" t="s">
        <v>4</v>
      </c>
      <c r="G7" s="103"/>
      <c r="H7" s="103"/>
      <c r="I7" s="103"/>
      <c r="J7" s="103"/>
      <c r="K7" s="103"/>
      <c r="L7" s="103"/>
      <c r="M7" s="55"/>
      <c r="N7" s="4"/>
      <c r="O7" s="4"/>
      <c r="P7" s="4"/>
      <c r="Q7" s="4"/>
      <c r="R7" s="4"/>
      <c r="S7" s="15"/>
      <c r="T7" s="15"/>
      <c r="U7" s="15"/>
      <c r="V7" s="18"/>
      <c r="W7" s="4"/>
      <c r="X7" s="4"/>
      <c r="Y7" s="4"/>
      <c r="Z7" s="4"/>
      <c r="AA7" s="4"/>
      <c r="AB7" s="4"/>
      <c r="AC7" s="4"/>
      <c r="AD7" s="4"/>
      <c r="AE7" s="4"/>
      <c r="AF7" s="4"/>
      <c r="AG7" s="4"/>
      <c r="AH7" s="4"/>
      <c r="AI7" s="4"/>
      <c r="AJ7" s="4"/>
      <c r="AK7" s="4"/>
      <c r="AL7" s="4"/>
      <c r="AM7" s="4"/>
      <c r="AN7" s="4"/>
      <c r="AO7" s="4"/>
    </row>
    <row r="8" spans="2:41" ht="11.25" customHeight="1" thickBot="1" x14ac:dyDescent="0.35">
      <c r="B8" s="5"/>
      <c r="C8" s="5"/>
      <c r="D8" s="5"/>
      <c r="E8" s="5"/>
      <c r="F8" s="5"/>
      <c r="G8" s="5"/>
      <c r="H8" s="5"/>
      <c r="I8" s="5"/>
      <c r="J8" s="5"/>
      <c r="K8" s="6"/>
      <c r="L8" s="5"/>
      <c r="M8" s="6"/>
      <c r="N8" s="4"/>
      <c r="O8" s="4"/>
      <c r="P8" s="4"/>
      <c r="Q8" s="4"/>
      <c r="R8" s="4"/>
      <c r="S8" s="34"/>
      <c r="T8" s="35"/>
      <c r="U8" s="34"/>
      <c r="V8" s="17"/>
      <c r="W8" s="4"/>
      <c r="X8" s="4"/>
      <c r="Y8" s="4"/>
      <c r="Z8" s="4"/>
      <c r="AA8" s="4"/>
      <c r="AB8" s="4"/>
      <c r="AC8" s="4"/>
      <c r="AD8" s="4"/>
      <c r="AE8" s="4"/>
      <c r="AF8" s="4"/>
      <c r="AG8" s="4"/>
      <c r="AH8" s="4"/>
      <c r="AI8" s="4"/>
      <c r="AJ8" s="4"/>
      <c r="AK8" s="4"/>
      <c r="AL8" s="4"/>
      <c r="AM8" s="4"/>
      <c r="AN8" s="4"/>
      <c r="AO8" s="4"/>
    </row>
    <row r="9" spans="2:41" ht="18" customHeight="1" x14ac:dyDescent="0.3">
      <c r="B9" s="93" t="s">
        <v>5</v>
      </c>
      <c r="C9" s="94"/>
      <c r="D9" s="97"/>
      <c r="E9" s="98"/>
      <c r="F9" s="99"/>
      <c r="G9" s="5"/>
      <c r="H9" s="5"/>
      <c r="I9" s="53" t="s">
        <v>6</v>
      </c>
      <c r="J9" s="97"/>
      <c r="K9" s="98"/>
      <c r="L9" s="98"/>
      <c r="M9" s="99"/>
      <c r="N9" s="4"/>
      <c r="O9" s="4"/>
      <c r="P9" s="4"/>
      <c r="Q9" s="4"/>
      <c r="R9" s="4"/>
      <c r="S9" s="15"/>
      <c r="T9" s="16"/>
      <c r="U9" s="15"/>
      <c r="V9" s="17"/>
      <c r="W9" s="4"/>
      <c r="X9" s="4"/>
      <c r="Y9" s="4"/>
      <c r="Z9" s="4"/>
      <c r="AA9" s="4"/>
      <c r="AB9" s="4"/>
      <c r="AC9" s="4"/>
      <c r="AD9" s="4"/>
      <c r="AE9" s="4"/>
      <c r="AF9" s="4"/>
      <c r="AG9" s="4"/>
      <c r="AH9" s="4"/>
      <c r="AI9" s="4"/>
      <c r="AJ9" s="4"/>
      <c r="AK9" s="4"/>
      <c r="AL9" s="4"/>
      <c r="AM9" s="4"/>
      <c r="AN9" s="4"/>
      <c r="AO9" s="4"/>
    </row>
    <row r="10" spans="2:41" ht="18" customHeight="1" x14ac:dyDescent="0.3">
      <c r="B10" s="95" t="s">
        <v>7</v>
      </c>
      <c r="C10" s="96"/>
      <c r="D10" s="100"/>
      <c r="E10" s="101"/>
      <c r="F10" s="102"/>
      <c r="G10" s="5"/>
      <c r="H10" s="5"/>
      <c r="I10" s="54" t="s">
        <v>7</v>
      </c>
      <c r="J10" s="100"/>
      <c r="K10" s="101"/>
      <c r="L10" s="101"/>
      <c r="M10" s="102"/>
      <c r="N10" s="4"/>
      <c r="O10" s="4"/>
      <c r="P10" s="4"/>
      <c r="Q10" s="4"/>
      <c r="R10" s="4"/>
      <c r="S10" s="15"/>
      <c r="T10" s="16"/>
      <c r="U10" s="15"/>
      <c r="V10" s="17"/>
      <c r="W10" s="4"/>
      <c r="X10" s="4"/>
      <c r="Y10" s="4"/>
      <c r="Z10" s="4"/>
      <c r="AA10" s="4"/>
      <c r="AB10" s="4"/>
      <c r="AC10" s="4"/>
      <c r="AD10" s="4"/>
      <c r="AE10" s="4"/>
      <c r="AF10" s="4"/>
      <c r="AG10" s="4"/>
      <c r="AH10" s="4"/>
      <c r="AI10" s="4"/>
      <c r="AJ10" s="4"/>
      <c r="AK10" s="4"/>
      <c r="AL10" s="4"/>
      <c r="AM10" s="4"/>
      <c r="AN10" s="4"/>
      <c r="AO10" s="4"/>
    </row>
    <row r="11" spans="2:41" ht="18" customHeight="1" x14ac:dyDescent="0.3">
      <c r="B11" s="95" t="s">
        <v>8</v>
      </c>
      <c r="C11" s="96"/>
      <c r="D11" s="100"/>
      <c r="E11" s="101"/>
      <c r="F11" s="102"/>
      <c r="G11" s="5"/>
      <c r="H11" s="5"/>
      <c r="I11" s="54" t="s">
        <v>8</v>
      </c>
      <c r="J11" s="100"/>
      <c r="K11" s="101"/>
      <c r="L11" s="101"/>
      <c r="M11" s="102"/>
      <c r="N11" s="4"/>
      <c r="O11" s="4"/>
      <c r="P11" s="4"/>
      <c r="Q11" s="4"/>
      <c r="R11" s="4"/>
      <c r="S11" s="15"/>
      <c r="T11" s="16"/>
      <c r="U11" s="15"/>
      <c r="V11" s="17"/>
      <c r="W11" s="4"/>
      <c r="X11" s="4"/>
      <c r="Y11" s="4"/>
      <c r="Z11" s="4"/>
      <c r="AA11" s="4"/>
      <c r="AB11" s="4"/>
      <c r="AC11" s="4"/>
      <c r="AD11" s="4"/>
      <c r="AE11" s="4"/>
      <c r="AF11" s="4"/>
      <c r="AG11" s="4"/>
      <c r="AH11" s="4"/>
      <c r="AI11" s="4"/>
      <c r="AJ11" s="4"/>
      <c r="AK11" s="4"/>
      <c r="AL11" s="4"/>
      <c r="AM11" s="4"/>
      <c r="AN11" s="4"/>
      <c r="AO11" s="4"/>
    </row>
    <row r="12" spans="2:41" ht="18" customHeight="1" x14ac:dyDescent="0.3">
      <c r="B12" s="95" t="s">
        <v>9</v>
      </c>
      <c r="C12" s="96"/>
      <c r="D12" s="100"/>
      <c r="E12" s="101"/>
      <c r="F12" s="102"/>
      <c r="G12" s="5"/>
      <c r="H12" s="5"/>
      <c r="I12" s="54" t="s">
        <v>9</v>
      </c>
      <c r="J12" s="100"/>
      <c r="K12" s="101"/>
      <c r="L12" s="101"/>
      <c r="M12" s="102"/>
      <c r="N12" s="4"/>
      <c r="O12" s="4"/>
      <c r="P12" s="4"/>
      <c r="Q12" s="4"/>
      <c r="R12" s="4"/>
      <c r="S12" s="15"/>
      <c r="T12" s="16"/>
      <c r="U12" s="15"/>
      <c r="V12" s="17"/>
      <c r="W12" s="4"/>
      <c r="X12" s="4"/>
      <c r="Y12" s="4"/>
      <c r="Z12" s="4"/>
      <c r="AA12" s="4"/>
      <c r="AB12" s="4"/>
      <c r="AC12" s="4"/>
      <c r="AD12" s="4"/>
      <c r="AE12" s="4"/>
      <c r="AF12" s="4"/>
      <c r="AG12" s="4"/>
      <c r="AH12" s="4"/>
      <c r="AI12" s="4"/>
      <c r="AJ12" s="4"/>
      <c r="AK12" s="4"/>
      <c r="AL12" s="4"/>
      <c r="AM12" s="4"/>
      <c r="AN12" s="4"/>
      <c r="AO12" s="4"/>
    </row>
    <row r="13" spans="2:41" ht="18" customHeight="1" thickBot="1" x14ac:dyDescent="0.35">
      <c r="B13" s="127" t="s">
        <v>10</v>
      </c>
      <c r="C13" s="128"/>
      <c r="D13" s="114"/>
      <c r="E13" s="115"/>
      <c r="F13" s="116"/>
      <c r="G13" s="5"/>
      <c r="H13" s="5"/>
      <c r="I13" s="51" t="s">
        <v>10</v>
      </c>
      <c r="J13" s="114"/>
      <c r="K13" s="115"/>
      <c r="L13" s="115"/>
      <c r="M13" s="116"/>
      <c r="N13" s="4"/>
      <c r="O13" s="4"/>
      <c r="P13" s="4"/>
      <c r="Q13" s="4"/>
      <c r="R13" s="4"/>
      <c r="S13" s="15"/>
      <c r="T13" s="16"/>
      <c r="U13" s="15"/>
      <c r="V13" s="17"/>
      <c r="W13" s="4"/>
      <c r="X13" s="4"/>
      <c r="Y13" s="4"/>
      <c r="Z13" s="4"/>
      <c r="AA13" s="4"/>
      <c r="AB13" s="4"/>
      <c r="AC13" s="4"/>
      <c r="AD13" s="4"/>
      <c r="AE13" s="4"/>
      <c r="AF13" s="4"/>
      <c r="AG13" s="4"/>
      <c r="AH13" s="4"/>
      <c r="AI13" s="4"/>
      <c r="AJ13" s="4"/>
      <c r="AK13" s="4"/>
      <c r="AL13" s="4"/>
      <c r="AM13" s="4"/>
      <c r="AN13" s="4"/>
      <c r="AO13" s="4"/>
    </row>
    <row r="14" spans="2:41" ht="18" customHeight="1" thickBot="1" x14ac:dyDescent="0.35">
      <c r="B14" s="129" t="s">
        <v>11</v>
      </c>
      <c r="C14" s="130"/>
      <c r="D14" s="119"/>
      <c r="E14" s="117"/>
      <c r="F14" s="118"/>
      <c r="G14" s="5"/>
      <c r="H14" s="5"/>
      <c r="I14" s="7" t="s">
        <v>11</v>
      </c>
      <c r="J14" s="117"/>
      <c r="K14" s="117"/>
      <c r="L14" s="117"/>
      <c r="M14" s="118"/>
      <c r="N14" s="4"/>
      <c r="O14" s="4"/>
      <c r="P14" s="4"/>
      <c r="Q14" s="4"/>
      <c r="R14" s="4"/>
      <c r="S14" s="15"/>
      <c r="T14" s="16"/>
      <c r="U14" s="15"/>
      <c r="V14" s="18"/>
      <c r="W14" s="4"/>
      <c r="X14" s="4"/>
      <c r="Y14" s="4"/>
      <c r="Z14" s="4"/>
      <c r="AA14" s="4"/>
      <c r="AB14" s="4"/>
      <c r="AC14" s="4"/>
      <c r="AD14" s="4"/>
      <c r="AE14" s="4"/>
      <c r="AF14" s="4"/>
      <c r="AG14" s="4"/>
      <c r="AH14" s="4"/>
      <c r="AI14" s="4"/>
      <c r="AJ14" s="4"/>
      <c r="AK14" s="4"/>
      <c r="AL14" s="4"/>
      <c r="AM14" s="4"/>
      <c r="AN14" s="4"/>
      <c r="AO14" s="4"/>
    </row>
    <row r="15" spans="2:41" ht="10.5" customHeight="1" thickBot="1" x14ac:dyDescent="0.35">
      <c r="B15" s="5"/>
      <c r="C15" s="5"/>
      <c r="D15" s="5"/>
      <c r="E15" s="5"/>
      <c r="F15" s="5"/>
      <c r="G15" s="5"/>
      <c r="H15" s="5"/>
      <c r="I15" s="5"/>
      <c r="J15" s="5"/>
      <c r="K15" s="6"/>
      <c r="L15" s="5"/>
      <c r="M15" s="6"/>
      <c r="N15" s="4"/>
      <c r="O15" s="4"/>
      <c r="P15" s="4"/>
      <c r="Q15" s="4"/>
      <c r="R15" s="4"/>
      <c r="S15" s="43"/>
      <c r="T15" s="44"/>
      <c r="U15" s="43"/>
      <c r="V15" s="4"/>
      <c r="W15" s="4"/>
      <c r="X15" s="4"/>
      <c r="Y15" s="4"/>
      <c r="Z15" s="4"/>
      <c r="AA15" s="4"/>
      <c r="AB15" s="4"/>
      <c r="AC15" s="4"/>
      <c r="AD15" s="4"/>
      <c r="AE15" s="4"/>
      <c r="AF15" s="4"/>
      <c r="AG15" s="4"/>
      <c r="AH15" s="4"/>
      <c r="AI15" s="4"/>
      <c r="AJ15" s="4"/>
      <c r="AK15" s="4"/>
      <c r="AL15" s="4"/>
      <c r="AM15" s="4"/>
      <c r="AN15" s="4"/>
      <c r="AO15" s="4"/>
    </row>
    <row r="16" spans="2:41" ht="12.75" customHeight="1" x14ac:dyDescent="0.3">
      <c r="B16" s="111" t="s">
        <v>12</v>
      </c>
      <c r="C16" s="120" t="s">
        <v>13</v>
      </c>
      <c r="D16" s="121"/>
      <c r="E16" s="121"/>
      <c r="F16" s="121"/>
      <c r="G16" s="121"/>
      <c r="H16" s="121"/>
      <c r="I16" s="121"/>
      <c r="J16" s="122"/>
      <c r="K16" s="22" t="s">
        <v>14</v>
      </c>
      <c r="L16" s="105" t="s">
        <v>15</v>
      </c>
      <c r="M16" s="107" t="s">
        <v>16</v>
      </c>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row>
    <row r="17" spans="2:41" ht="12.75" customHeight="1" x14ac:dyDescent="0.3">
      <c r="B17" s="112"/>
      <c r="C17" s="123"/>
      <c r="D17" s="124"/>
      <c r="E17" s="124"/>
      <c r="F17" s="124"/>
      <c r="G17" s="124"/>
      <c r="H17" s="124"/>
      <c r="I17" s="124"/>
      <c r="J17" s="125"/>
      <c r="K17" s="19" t="s">
        <v>17</v>
      </c>
      <c r="L17" s="106"/>
      <c r="M17" s="108"/>
      <c r="N17" s="4"/>
      <c r="O17" s="4"/>
      <c r="P17" s="4"/>
      <c r="AA17" s="4"/>
      <c r="AB17" s="4"/>
      <c r="AC17" s="4"/>
      <c r="AD17" s="4"/>
      <c r="AE17" s="4"/>
      <c r="AF17" s="4"/>
      <c r="AG17" s="4"/>
      <c r="AH17" s="4"/>
      <c r="AI17" s="4"/>
      <c r="AJ17" s="4"/>
      <c r="AK17" s="4"/>
      <c r="AL17" s="4"/>
      <c r="AM17" s="4"/>
      <c r="AN17" s="4"/>
      <c r="AO17" s="4"/>
    </row>
    <row r="18" spans="2:41" ht="21" customHeight="1" x14ac:dyDescent="0.3">
      <c r="B18" s="113" t="s">
        <v>18</v>
      </c>
      <c r="C18" s="126" t="s">
        <v>19</v>
      </c>
      <c r="D18" s="126"/>
      <c r="E18" s="126"/>
      <c r="F18" s="126"/>
      <c r="G18" s="126"/>
      <c r="H18" s="126"/>
      <c r="I18" s="126"/>
      <c r="J18" s="126"/>
      <c r="K18" s="20">
        <v>17.5</v>
      </c>
      <c r="L18" s="134"/>
      <c r="M18" s="76">
        <f>IF(AND(L18&lt;30,L18&gt;0),"*min. 30",K19*L18)</f>
        <v>0</v>
      </c>
      <c r="N18" s="4"/>
      <c r="O18" s="4"/>
      <c r="P18" s="4"/>
      <c r="AA18" s="4"/>
      <c r="AB18" s="4"/>
      <c r="AC18" s="4"/>
      <c r="AD18" s="4"/>
      <c r="AE18" s="4"/>
      <c r="AF18" s="4"/>
      <c r="AG18" s="4"/>
      <c r="AH18" s="4"/>
      <c r="AI18" s="4"/>
      <c r="AJ18" s="4"/>
      <c r="AK18" s="4"/>
      <c r="AL18" s="4"/>
      <c r="AM18" s="4"/>
      <c r="AN18" s="4"/>
      <c r="AO18" s="4"/>
    </row>
    <row r="19" spans="2:41" ht="21" customHeight="1" x14ac:dyDescent="0.3">
      <c r="B19" s="113"/>
      <c r="C19" s="126"/>
      <c r="D19" s="126"/>
      <c r="E19" s="126"/>
      <c r="F19" s="126"/>
      <c r="G19" s="126"/>
      <c r="H19" s="126"/>
      <c r="I19" s="126"/>
      <c r="J19" s="126"/>
      <c r="K19" s="20">
        <f>IF(L18=0,K18,VLOOKUP(L18,QtyDisc,7,TRUE))</f>
        <v>17.5</v>
      </c>
      <c r="L19" s="135"/>
      <c r="M19" s="76"/>
      <c r="N19" s="4"/>
      <c r="O19" s="4"/>
      <c r="P19" s="4"/>
      <c r="S19" s="48">
        <v>1</v>
      </c>
      <c r="T19" s="48">
        <v>2</v>
      </c>
      <c r="U19" s="48">
        <v>3</v>
      </c>
      <c r="V19" s="48">
        <v>4</v>
      </c>
      <c r="W19" s="48">
        <v>5</v>
      </c>
      <c r="X19" s="48">
        <v>6</v>
      </c>
      <c r="Y19" s="48">
        <v>7</v>
      </c>
      <c r="AA19" s="4"/>
      <c r="AB19" s="4"/>
      <c r="AC19" s="4"/>
      <c r="AD19" s="4"/>
      <c r="AE19" s="4"/>
      <c r="AF19" s="4"/>
      <c r="AG19" s="4"/>
      <c r="AH19" s="4"/>
      <c r="AI19" s="4"/>
      <c r="AJ19" s="4"/>
      <c r="AK19" s="4"/>
      <c r="AL19" s="4"/>
      <c r="AM19" s="4"/>
      <c r="AN19" s="4"/>
      <c r="AO19" s="4"/>
    </row>
    <row r="20" spans="2:41" s="1" customFormat="1" ht="18" customHeight="1" x14ac:dyDescent="0.3">
      <c r="B20" s="113" t="s">
        <v>20</v>
      </c>
      <c r="C20" s="126" t="s">
        <v>21</v>
      </c>
      <c r="D20" s="126"/>
      <c r="E20" s="126"/>
      <c r="F20" s="126"/>
      <c r="G20" s="126"/>
      <c r="H20" s="126"/>
      <c r="I20" s="126"/>
      <c r="J20" s="126"/>
      <c r="K20" s="20">
        <v>17.5</v>
      </c>
      <c r="L20" s="74"/>
      <c r="M20" s="76">
        <f>IF(AND(L20&lt;30,L20&gt;0),"*min. 30",K21*L20)</f>
        <v>0</v>
      </c>
      <c r="N20" s="14"/>
      <c r="O20" s="14"/>
      <c r="P20" s="14"/>
      <c r="Q20"/>
      <c r="R20"/>
      <c r="S20" s="48" t="s">
        <v>22</v>
      </c>
      <c r="T20" s="48" t="s">
        <v>23</v>
      </c>
      <c r="U20" s="48" t="s">
        <v>24</v>
      </c>
      <c r="V20" s="48" t="s">
        <v>25</v>
      </c>
      <c r="W20" s="48" t="s">
        <v>26</v>
      </c>
      <c r="X20" s="48" t="s">
        <v>27</v>
      </c>
      <c r="Y20" s="48" t="s">
        <v>28</v>
      </c>
      <c r="Z20"/>
      <c r="AA20" s="14"/>
      <c r="AB20" s="14"/>
      <c r="AC20" s="14"/>
      <c r="AD20" s="14"/>
      <c r="AE20" s="14"/>
      <c r="AF20" s="14"/>
      <c r="AG20" s="14"/>
      <c r="AH20" s="14"/>
      <c r="AI20" s="14"/>
      <c r="AJ20" s="14"/>
      <c r="AK20" s="14"/>
      <c r="AL20" s="14"/>
      <c r="AM20" s="14"/>
      <c r="AN20" s="14"/>
      <c r="AO20" s="14"/>
    </row>
    <row r="21" spans="2:41" s="1" customFormat="1" ht="18" customHeight="1" x14ac:dyDescent="0.3">
      <c r="B21" s="113"/>
      <c r="C21" s="126"/>
      <c r="D21" s="126"/>
      <c r="E21" s="126"/>
      <c r="F21" s="126"/>
      <c r="G21" s="126"/>
      <c r="H21" s="126"/>
      <c r="I21" s="126"/>
      <c r="J21" s="126"/>
      <c r="K21" s="20">
        <f>IF(L20=0,K20,VLOOKUP(L20,QtyDisc,3,TRUE))</f>
        <v>17.5</v>
      </c>
      <c r="L21" s="75"/>
      <c r="M21" s="76"/>
      <c r="N21" s="14"/>
      <c r="O21" s="14"/>
      <c r="P21" s="14"/>
      <c r="Q21"/>
      <c r="R21"/>
      <c r="S21" s="48">
        <v>30</v>
      </c>
      <c r="T21" s="48">
        <v>0</v>
      </c>
      <c r="U21" s="48">
        <f>K20</f>
        <v>17.5</v>
      </c>
      <c r="V21" s="48">
        <f>K26</f>
        <v>17.5</v>
      </c>
      <c r="W21" s="48">
        <f>K22</f>
        <v>17.5</v>
      </c>
      <c r="X21" s="48">
        <f>K24</f>
        <v>13.5</v>
      </c>
      <c r="Y21" s="48">
        <f>K18</f>
        <v>17.5</v>
      </c>
      <c r="Z21"/>
      <c r="AA21" s="14"/>
      <c r="AB21" s="14"/>
      <c r="AC21" s="14"/>
      <c r="AD21" s="14"/>
      <c r="AE21" s="14"/>
      <c r="AF21" s="14"/>
      <c r="AG21" s="14"/>
      <c r="AH21" s="14"/>
      <c r="AI21" s="14"/>
      <c r="AJ21" s="14"/>
      <c r="AK21" s="14"/>
      <c r="AL21" s="14"/>
      <c r="AM21" s="14"/>
      <c r="AN21" s="14"/>
      <c r="AO21" s="14"/>
    </row>
    <row r="22" spans="2:41" s="1" customFormat="1" ht="42" customHeight="1" x14ac:dyDescent="0.3">
      <c r="B22" s="113" t="s">
        <v>29</v>
      </c>
      <c r="C22" s="126" t="s">
        <v>51</v>
      </c>
      <c r="D22" s="126"/>
      <c r="E22" s="126"/>
      <c r="F22" s="126"/>
      <c r="G22" s="126"/>
      <c r="H22" s="126"/>
      <c r="I22" s="126"/>
      <c r="J22" s="126"/>
      <c r="K22" s="20">
        <v>17.5</v>
      </c>
      <c r="L22" s="74"/>
      <c r="M22" s="76">
        <f>IF(AND(L22&lt;30,L22&gt;0),"*min. 30",K23*L22)</f>
        <v>0</v>
      </c>
      <c r="N22" s="14"/>
      <c r="O22" s="14"/>
      <c r="P22" s="14"/>
      <c r="Q22"/>
      <c r="R22"/>
      <c r="S22" s="48">
        <v>50</v>
      </c>
      <c r="T22" s="48">
        <v>0.05</v>
      </c>
      <c r="U22" s="48">
        <f>$K$20-T22</f>
        <v>17.45</v>
      </c>
      <c r="V22" s="48">
        <f>$K$26-T22</f>
        <v>17.45</v>
      </c>
      <c r="W22" s="48">
        <f>$K$22-T22</f>
        <v>17.45</v>
      </c>
      <c r="X22" s="48">
        <f>$K$24-T22</f>
        <v>13.45</v>
      </c>
      <c r="Y22" s="48">
        <f>$K$18-T22</f>
        <v>17.45</v>
      </c>
      <c r="Z22"/>
      <c r="AA22" s="14"/>
      <c r="AB22" s="14"/>
      <c r="AC22" s="14"/>
      <c r="AD22" s="14"/>
      <c r="AE22" s="14"/>
      <c r="AF22" s="14"/>
      <c r="AG22" s="14"/>
      <c r="AH22" s="14"/>
      <c r="AI22" s="14"/>
      <c r="AJ22" s="14"/>
      <c r="AK22" s="14"/>
      <c r="AL22" s="14"/>
      <c r="AM22" s="14"/>
      <c r="AN22" s="14"/>
      <c r="AO22" s="14"/>
    </row>
    <row r="23" spans="2:41" s="1" customFormat="1" ht="42" customHeight="1" x14ac:dyDescent="0.3">
      <c r="B23" s="113"/>
      <c r="C23" s="126"/>
      <c r="D23" s="126"/>
      <c r="E23" s="126"/>
      <c r="F23" s="126"/>
      <c r="G23" s="126"/>
      <c r="H23" s="126"/>
      <c r="I23" s="126"/>
      <c r="J23" s="126"/>
      <c r="K23" s="20">
        <f>IF(L22=0,K22,VLOOKUP(L22,QtyDisc,5,TRUE))</f>
        <v>17.5</v>
      </c>
      <c r="L23" s="75"/>
      <c r="M23" s="76"/>
      <c r="N23" s="14"/>
      <c r="O23" s="14"/>
      <c r="P23" s="14"/>
      <c r="Q23"/>
      <c r="R23"/>
      <c r="S23" s="48">
        <v>100</v>
      </c>
      <c r="T23" s="48">
        <v>0.1</v>
      </c>
      <c r="U23" s="48">
        <f>$K$20-T23</f>
        <v>17.399999999999999</v>
      </c>
      <c r="V23" s="48">
        <f>$K$26-T23</f>
        <v>17.399999999999999</v>
      </c>
      <c r="W23" s="48">
        <f>$K$22-T23</f>
        <v>17.399999999999999</v>
      </c>
      <c r="X23" s="48">
        <f>$K$24-T23</f>
        <v>13.4</v>
      </c>
      <c r="Y23" s="48">
        <f>$K$18-T23</f>
        <v>17.399999999999999</v>
      </c>
      <c r="Z23"/>
      <c r="AA23" s="14"/>
      <c r="AB23" s="14"/>
      <c r="AC23" s="14"/>
      <c r="AD23" s="14"/>
      <c r="AE23" s="14"/>
      <c r="AF23" s="14"/>
      <c r="AG23" s="14"/>
      <c r="AH23" s="14"/>
      <c r="AI23" s="14"/>
      <c r="AJ23" s="14"/>
      <c r="AK23" s="14"/>
      <c r="AL23" s="14"/>
      <c r="AM23" s="14"/>
      <c r="AN23" s="14"/>
      <c r="AO23" s="14"/>
    </row>
    <row r="24" spans="2:41" s="1" customFormat="1" ht="22.5" customHeight="1" x14ac:dyDescent="0.3">
      <c r="B24" s="137" t="s">
        <v>30</v>
      </c>
      <c r="C24" s="139" t="s">
        <v>31</v>
      </c>
      <c r="D24" s="140"/>
      <c r="E24" s="140"/>
      <c r="F24" s="140"/>
      <c r="G24" s="140"/>
      <c r="H24" s="140"/>
      <c r="I24" s="140"/>
      <c r="J24" s="141"/>
      <c r="K24" s="41">
        <v>13.5</v>
      </c>
      <c r="L24" s="74"/>
      <c r="M24" s="76">
        <f>IF(AND(L24&lt;30,L24&gt;0),"*min. 30",K25*L24)</f>
        <v>0</v>
      </c>
      <c r="N24" s="14"/>
      <c r="O24" s="14"/>
      <c r="P24" s="14"/>
      <c r="Q24"/>
      <c r="R24"/>
      <c r="S24" s="48">
        <v>150</v>
      </c>
      <c r="T24" s="48">
        <v>0.15</v>
      </c>
      <c r="U24" s="48">
        <f>$K$20-T24</f>
        <v>17.350000000000001</v>
      </c>
      <c r="V24" s="48">
        <f>$K$26-T24</f>
        <v>17.350000000000001</v>
      </c>
      <c r="W24" s="48">
        <f>$K$22-T24</f>
        <v>17.350000000000001</v>
      </c>
      <c r="X24" s="48">
        <f>$K$24-T24</f>
        <v>13.35</v>
      </c>
      <c r="Y24" s="48">
        <f>$K$18-T24</f>
        <v>17.350000000000001</v>
      </c>
      <c r="Z24"/>
      <c r="AA24" s="14"/>
      <c r="AB24" s="14"/>
      <c r="AC24" s="14"/>
      <c r="AD24" s="14"/>
      <c r="AE24" s="14"/>
      <c r="AF24" s="14"/>
      <c r="AG24" s="14"/>
      <c r="AH24" s="14"/>
      <c r="AI24" s="14"/>
      <c r="AJ24" s="14"/>
      <c r="AK24" s="14"/>
      <c r="AL24" s="14"/>
      <c r="AM24" s="14"/>
      <c r="AN24" s="14"/>
      <c r="AO24" s="14"/>
    </row>
    <row r="25" spans="2:41" s="1" customFormat="1" ht="22.5" customHeight="1" x14ac:dyDescent="0.3">
      <c r="B25" s="138"/>
      <c r="C25" s="142"/>
      <c r="D25" s="143"/>
      <c r="E25" s="143"/>
      <c r="F25" s="143"/>
      <c r="G25" s="143"/>
      <c r="H25" s="143"/>
      <c r="I25" s="143"/>
      <c r="J25" s="144"/>
      <c r="K25" s="20">
        <f>IF(L24=0,K24,VLOOKUP(L24,QtyDisc,6,TRUE))</f>
        <v>13.5</v>
      </c>
      <c r="L25" s="75"/>
      <c r="M25" s="76"/>
      <c r="N25" s="14"/>
      <c r="O25" s="14"/>
      <c r="P25" s="14"/>
      <c r="Q25"/>
      <c r="R25"/>
      <c r="S25" s="48">
        <v>200</v>
      </c>
      <c r="T25" s="48">
        <v>0.2</v>
      </c>
      <c r="U25" s="48">
        <f>$K$20-T25</f>
        <v>17.3</v>
      </c>
      <c r="V25" s="48">
        <f>$K$26-T25</f>
        <v>17.3</v>
      </c>
      <c r="W25" s="48">
        <f>$K$22-T25</f>
        <v>17.3</v>
      </c>
      <c r="X25" s="48">
        <f>$K$24-T25</f>
        <v>13.3</v>
      </c>
      <c r="Y25" s="48">
        <f>$K$18-T25</f>
        <v>17.3</v>
      </c>
      <c r="Z25"/>
      <c r="AA25" s="14"/>
      <c r="AB25" s="14"/>
      <c r="AC25" s="14"/>
      <c r="AD25" s="14"/>
      <c r="AE25" s="14"/>
      <c r="AF25" s="14"/>
      <c r="AG25" s="14"/>
      <c r="AH25" s="14"/>
      <c r="AI25" s="14"/>
      <c r="AJ25" s="14"/>
      <c r="AK25" s="14"/>
      <c r="AL25" s="14"/>
      <c r="AM25" s="14"/>
      <c r="AN25" s="14"/>
      <c r="AO25" s="14"/>
    </row>
    <row r="26" spans="2:41" s="1" customFormat="1" ht="20.25" customHeight="1" x14ac:dyDescent="0.3">
      <c r="B26" s="109" t="s">
        <v>32</v>
      </c>
      <c r="C26" s="145" t="s">
        <v>54</v>
      </c>
      <c r="D26" s="146"/>
      <c r="E26" s="146"/>
      <c r="F26" s="146"/>
      <c r="G26" s="146"/>
      <c r="H26" s="146"/>
      <c r="I26" s="146"/>
      <c r="J26" s="147"/>
      <c r="K26" s="165">
        <v>17.5</v>
      </c>
      <c r="L26" s="74"/>
      <c r="M26" s="76">
        <f>IF(AND(L26&lt;30,L26&gt;0),"*min. 30",K27*L26)</f>
        <v>0</v>
      </c>
      <c r="N26" s="14"/>
      <c r="O26" s="14"/>
      <c r="P26" s="14"/>
      <c r="Q26"/>
      <c r="R26"/>
      <c r="S26"/>
      <c r="T26"/>
      <c r="U26"/>
      <c r="V26"/>
      <c r="W26"/>
      <c r="X26"/>
      <c r="Y26"/>
      <c r="Z26"/>
      <c r="AA26" s="14"/>
      <c r="AB26" s="14"/>
      <c r="AC26" s="14"/>
      <c r="AD26" s="14"/>
      <c r="AE26" s="14"/>
      <c r="AF26" s="14"/>
      <c r="AG26" s="14"/>
      <c r="AH26" s="14"/>
      <c r="AI26" s="14"/>
      <c r="AJ26" s="14"/>
      <c r="AK26" s="14"/>
      <c r="AL26" s="14"/>
      <c r="AM26" s="14"/>
      <c r="AN26" s="14"/>
      <c r="AO26" s="14"/>
    </row>
    <row r="27" spans="2:41" s="1" customFormat="1" ht="20.25" customHeight="1" thickBot="1" x14ac:dyDescent="0.35">
      <c r="B27" s="110"/>
      <c r="C27" s="148"/>
      <c r="D27" s="149"/>
      <c r="E27" s="149"/>
      <c r="F27" s="149"/>
      <c r="G27" s="149"/>
      <c r="H27" s="149"/>
      <c r="I27" s="149"/>
      <c r="J27" s="150"/>
      <c r="K27" s="165">
        <f>IF(L26=0,K26,VLOOKUP(L26,QtyDisc,4,TRUE))</f>
        <v>17.5</v>
      </c>
      <c r="L27" s="75"/>
      <c r="M27" s="76"/>
      <c r="N27" s="14"/>
      <c r="O27" s="14"/>
      <c r="P27" s="14"/>
      <c r="Q27"/>
      <c r="R27"/>
      <c r="S27"/>
      <c r="T27"/>
      <c r="U27"/>
      <c r="V27"/>
      <c r="W27"/>
      <c r="X27"/>
      <c r="Y27"/>
      <c r="Z27"/>
      <c r="AA27" s="14"/>
      <c r="AB27" s="14"/>
      <c r="AC27" s="14"/>
      <c r="AD27" s="14"/>
      <c r="AE27" s="14"/>
      <c r="AF27" s="14"/>
      <c r="AG27" s="14"/>
      <c r="AH27" s="14"/>
      <c r="AI27" s="14"/>
      <c r="AJ27" s="14"/>
      <c r="AK27" s="14"/>
      <c r="AL27" s="14"/>
      <c r="AM27" s="14"/>
      <c r="AN27" s="14"/>
      <c r="AO27" s="14"/>
    </row>
    <row r="28" spans="2:41" s="1" customFormat="1" ht="16.5" customHeight="1" x14ac:dyDescent="0.3">
      <c r="K28" s="39" t="s">
        <v>33</v>
      </c>
      <c r="L28" s="45">
        <f>SUM(L18:L27)</f>
        <v>0</v>
      </c>
      <c r="M28" s="38">
        <f>SUM(M18:M27)</f>
        <v>0</v>
      </c>
      <c r="N28" s="14"/>
      <c r="O28" s="14"/>
      <c r="P28" s="14"/>
      <c r="Q28"/>
      <c r="R28"/>
      <c r="S28"/>
      <c r="T28"/>
      <c r="U28"/>
      <c r="V28"/>
      <c r="W28"/>
      <c r="X28"/>
      <c r="Y28"/>
      <c r="Z28"/>
      <c r="AA28" s="14"/>
      <c r="AB28" s="14"/>
      <c r="AC28" s="14"/>
      <c r="AD28" s="14"/>
      <c r="AE28" s="14"/>
      <c r="AF28" s="14"/>
      <c r="AG28" s="14"/>
      <c r="AH28" s="14"/>
      <c r="AI28" s="14"/>
      <c r="AJ28" s="14"/>
      <c r="AK28" s="14"/>
      <c r="AL28" s="14"/>
      <c r="AM28" s="14"/>
      <c r="AN28" s="14"/>
      <c r="AO28" s="14"/>
    </row>
    <row r="29" spans="2:41" s="1" customFormat="1" ht="19.5" customHeight="1" x14ac:dyDescent="0.3">
      <c r="B29" s="132" t="s">
        <v>34</v>
      </c>
      <c r="C29" s="132"/>
      <c r="D29" s="132"/>
      <c r="E29" s="132"/>
      <c r="F29" s="132"/>
      <c r="G29" s="132"/>
      <c r="H29" s="132"/>
      <c r="I29" s="132"/>
      <c r="J29" s="133"/>
      <c r="K29" s="9" t="s">
        <v>35</v>
      </c>
      <c r="L29" s="47">
        <f>IF(L28&gt;99,15%, IF(L28&gt;49,20%, 25%))</f>
        <v>0.25</v>
      </c>
      <c r="M29" s="21">
        <f>M28*L29</f>
        <v>0</v>
      </c>
      <c r="N29" s="14"/>
      <c r="Q29"/>
      <c r="R29"/>
      <c r="S29"/>
      <c r="T29"/>
      <c r="U29"/>
      <c r="V29"/>
      <c r="W29"/>
      <c r="X29"/>
      <c r="Y29"/>
      <c r="Z29"/>
      <c r="AA29" s="14"/>
      <c r="AB29" s="14"/>
      <c r="AC29" s="14"/>
      <c r="AD29" s="14"/>
      <c r="AE29" s="14"/>
      <c r="AF29" s="14"/>
      <c r="AG29" s="14"/>
      <c r="AH29" s="14"/>
      <c r="AI29" s="14"/>
      <c r="AJ29" s="14"/>
      <c r="AK29" s="14"/>
      <c r="AL29" s="14"/>
      <c r="AM29" s="14"/>
      <c r="AN29" s="14"/>
      <c r="AO29" s="14"/>
    </row>
    <row r="30" spans="2:41" s="1" customFormat="1" ht="24.75" customHeight="1" thickBot="1" x14ac:dyDescent="0.35">
      <c r="B30" s="131" t="s">
        <v>36</v>
      </c>
      <c r="C30" s="131"/>
      <c r="D30" s="131"/>
      <c r="E30" s="131"/>
      <c r="F30" s="131"/>
      <c r="G30" s="131"/>
      <c r="H30" s="131"/>
      <c r="I30" s="131"/>
      <c r="J30" s="131"/>
      <c r="K30" s="151" t="s">
        <v>37</v>
      </c>
      <c r="L30" s="152"/>
      <c r="M30" s="10" t="str">
        <f>IF(M28=0,"",M29+M28)</f>
        <v/>
      </c>
      <c r="N30" s="14"/>
      <c r="O30" s="14"/>
      <c r="P30" s="14"/>
      <c r="Q30"/>
      <c r="R30"/>
      <c r="S30"/>
      <c r="T30"/>
      <c r="U30"/>
      <c r="V30"/>
      <c r="W30"/>
      <c r="X30"/>
      <c r="Y30"/>
      <c r="Z30"/>
      <c r="AA30" s="14"/>
      <c r="AB30" s="14"/>
      <c r="AC30" s="14"/>
      <c r="AD30" s="14"/>
      <c r="AE30" s="14"/>
      <c r="AF30" s="14"/>
      <c r="AG30" s="14"/>
      <c r="AH30" s="14"/>
      <c r="AI30" s="14"/>
      <c r="AJ30" s="14"/>
      <c r="AK30" s="14"/>
      <c r="AL30" s="14"/>
      <c r="AM30" s="14"/>
      <c r="AN30" s="14"/>
      <c r="AO30" s="14"/>
    </row>
    <row r="31" spans="2:41" s="1" customFormat="1" ht="12.75" customHeight="1" thickBot="1" x14ac:dyDescent="0.35">
      <c r="B31" s="131"/>
      <c r="C31" s="131"/>
      <c r="D31" s="131"/>
      <c r="E31" s="131"/>
      <c r="F31" s="131"/>
      <c r="G31" s="131"/>
      <c r="H31" s="131"/>
      <c r="I31" s="131"/>
      <c r="J31" s="131"/>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row>
    <row r="32" spans="2:41" s="1" customFormat="1" ht="11.25" customHeight="1" x14ac:dyDescent="0.3">
      <c r="B32" s="62" t="s">
        <v>49</v>
      </c>
      <c r="C32" s="49"/>
      <c r="D32" s="49"/>
      <c r="E32" s="49"/>
      <c r="F32" s="49"/>
      <c r="G32" s="49"/>
      <c r="H32" s="49"/>
      <c r="I32" s="49"/>
      <c r="J32" s="49"/>
      <c r="K32" s="154" t="s">
        <v>38</v>
      </c>
      <c r="L32" s="155"/>
      <c r="M32" s="156"/>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row>
    <row r="33" spans="2:41" ht="17.25" customHeight="1" x14ac:dyDescent="0.3">
      <c r="B33" s="68" t="s">
        <v>39</v>
      </c>
      <c r="C33" s="68"/>
      <c r="D33" s="68"/>
      <c r="E33" s="68"/>
      <c r="F33" s="68"/>
      <c r="G33" s="68"/>
      <c r="H33" s="68"/>
      <c r="I33" s="68"/>
      <c r="J33" s="68"/>
      <c r="K33" s="157"/>
      <c r="L33" s="158"/>
      <c r="M33" s="159"/>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row>
    <row r="34" spans="2:41" ht="16.5" customHeight="1" thickBot="1" x14ac:dyDescent="0.35">
      <c r="B34" s="68"/>
      <c r="C34" s="68"/>
      <c r="D34" s="68"/>
      <c r="E34" s="68"/>
      <c r="F34" s="68"/>
      <c r="G34" s="68"/>
      <c r="H34" s="68"/>
      <c r="I34" s="68"/>
      <c r="J34" s="68"/>
      <c r="K34" s="160"/>
      <c r="L34" s="161"/>
      <c r="M34" s="162"/>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row>
    <row r="35" spans="2:41" ht="6" customHeight="1" x14ac:dyDescent="0.3">
      <c r="B35" s="153" t="s">
        <v>52</v>
      </c>
      <c r="C35" s="153"/>
      <c r="D35" s="153"/>
      <c r="E35" s="153"/>
      <c r="F35" s="153"/>
      <c r="G35" s="153"/>
      <c r="H35" s="153"/>
      <c r="I35" s="153"/>
      <c r="J35" s="13"/>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row>
    <row r="36" spans="2:41" ht="6.75" customHeight="1" thickBot="1" x14ac:dyDescent="0.35">
      <c r="B36" s="153"/>
      <c r="C36" s="153"/>
      <c r="D36" s="153"/>
      <c r="E36" s="153"/>
      <c r="F36" s="153"/>
      <c r="G36" s="153"/>
      <c r="H36" s="153"/>
      <c r="I36" s="153"/>
      <c r="J36" s="13"/>
      <c r="K36" s="29"/>
      <c r="M36" s="29"/>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row>
    <row r="37" spans="2:41" ht="29.25" customHeight="1" x14ac:dyDescent="0.3">
      <c r="B37" s="153"/>
      <c r="C37" s="153"/>
      <c r="D37" s="153"/>
      <c r="E37" s="153"/>
      <c r="F37" s="153"/>
      <c r="G37" s="153"/>
      <c r="H37" s="153"/>
      <c r="I37" s="153"/>
      <c r="J37" s="13"/>
      <c r="K37" s="80" t="str">
        <f>IF(L28 &gt; 249, O48, O49)</f>
        <v>Thank you for your order</v>
      </c>
      <c r="L37" s="81"/>
      <c r="M37" s="82"/>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row>
    <row r="38" spans="2:41" ht="8.25" customHeight="1" x14ac:dyDescent="0.3">
      <c r="B38" s="79" t="s">
        <v>40</v>
      </c>
      <c r="C38" s="79"/>
      <c r="D38" s="79"/>
      <c r="K38" s="83"/>
      <c r="L38" s="84"/>
      <c r="M38" s="85"/>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row>
    <row r="39" spans="2:41" ht="14.25" customHeight="1" x14ac:dyDescent="0.3">
      <c r="B39" s="79"/>
      <c r="C39" s="79"/>
      <c r="D39" s="79"/>
      <c r="E39" s="46" t="s">
        <v>41</v>
      </c>
      <c r="F39" s="50"/>
      <c r="G39" s="50"/>
      <c r="H39" s="50"/>
      <c r="I39" s="50"/>
      <c r="J39" s="50"/>
      <c r="K39" s="83"/>
      <c r="L39" s="84"/>
      <c r="M39" s="85"/>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row>
    <row r="40" spans="2:41" ht="15" customHeight="1" x14ac:dyDescent="0.3">
      <c r="B40" s="50"/>
      <c r="C40" s="50"/>
      <c r="D40" s="50"/>
      <c r="E40" s="50" t="s">
        <v>42</v>
      </c>
      <c r="F40" s="50"/>
      <c r="G40" s="50"/>
      <c r="H40" s="50"/>
      <c r="I40" s="50"/>
      <c r="J40" s="50"/>
      <c r="K40" s="83"/>
      <c r="L40" s="84"/>
      <c r="M40" s="85"/>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row>
    <row r="41" spans="2:41" ht="14.25" customHeight="1" x14ac:dyDescent="0.3">
      <c r="B41" s="50"/>
      <c r="C41" s="50"/>
      <c r="D41" s="50"/>
      <c r="E41" s="50" t="s">
        <v>43</v>
      </c>
      <c r="F41" s="50"/>
      <c r="G41" s="136" t="s">
        <v>44</v>
      </c>
      <c r="H41" s="136"/>
      <c r="I41" s="136"/>
      <c r="J41" s="50"/>
      <c r="K41" s="83"/>
      <c r="L41" s="84"/>
      <c r="M41" s="85"/>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row>
    <row r="42" spans="2:41" ht="10.5" customHeight="1" thickBot="1" x14ac:dyDescent="0.35">
      <c r="B42" s="50"/>
      <c r="C42" s="50"/>
      <c r="D42" s="50"/>
      <c r="E42" s="50"/>
      <c r="F42" s="50"/>
      <c r="G42" s="136" t="s">
        <v>45</v>
      </c>
      <c r="H42" s="136"/>
      <c r="I42" s="136"/>
      <c r="J42" s="50"/>
      <c r="K42" s="86"/>
      <c r="L42" s="87"/>
      <c r="M42" s="88"/>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row>
    <row r="43" spans="2:41" ht="10.5" customHeight="1" x14ac:dyDescent="0.3">
      <c r="B43" s="79" t="s">
        <v>50</v>
      </c>
      <c r="C43" s="79"/>
      <c r="D43" s="50"/>
      <c r="E43" s="50"/>
      <c r="F43" s="50"/>
      <c r="G43" s="136" t="s">
        <v>46</v>
      </c>
      <c r="H43" s="136"/>
      <c r="I43" s="136"/>
      <c r="J43" s="50"/>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row>
    <row r="44" spans="2:41" ht="17.25" customHeight="1" x14ac:dyDescent="0.3">
      <c r="D44" s="8"/>
      <c r="E44" s="8"/>
      <c r="F44" s="8"/>
      <c r="G44" s="8"/>
      <c r="H44" s="8"/>
      <c r="I44" s="8"/>
      <c r="J44" s="8"/>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row>
    <row r="45" spans="2:41" ht="13.5" customHeight="1" x14ac:dyDescent="0.3">
      <c r="B45" s="79"/>
      <c r="C45" s="79"/>
      <c r="D45" s="50"/>
      <c r="E45" s="50"/>
      <c r="F45" s="50"/>
      <c r="G45" s="50"/>
      <c r="H45" s="50"/>
      <c r="I45" s="50"/>
      <c r="J45" s="50"/>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row>
    <row r="46" spans="2:41" ht="13.5" customHeight="1" x14ac:dyDescent="0.3">
      <c r="B46" s="50"/>
      <c r="C46" s="50"/>
      <c r="D46" s="50"/>
      <c r="E46" s="50"/>
      <c r="F46" s="50"/>
      <c r="G46" s="50"/>
      <c r="H46" s="50"/>
      <c r="I46" s="50"/>
      <c r="J46" s="50"/>
      <c r="K46" s="60"/>
      <c r="L46" s="60"/>
      <c r="M46" s="60"/>
      <c r="O46" s="4"/>
      <c r="P46" s="4"/>
      <c r="Q46" s="4"/>
      <c r="R46" s="4"/>
      <c r="S46" s="4"/>
      <c r="T46" s="4"/>
      <c r="U46" s="4"/>
      <c r="V46" s="4"/>
      <c r="W46" s="4"/>
      <c r="X46" s="4"/>
      <c r="Y46" s="4"/>
      <c r="Z46" s="4"/>
      <c r="AA46" s="4"/>
      <c r="AB46" s="4"/>
      <c r="AC46" s="4"/>
      <c r="AD46" s="4"/>
      <c r="AE46" s="4"/>
    </row>
    <row r="47" spans="2:41" ht="13.5" customHeight="1" x14ac:dyDescent="0.3">
      <c r="B47" s="50"/>
      <c r="C47" s="50"/>
      <c r="D47" s="50"/>
      <c r="E47" s="50"/>
      <c r="F47" s="50"/>
      <c r="G47" s="50"/>
      <c r="H47" s="50"/>
      <c r="I47" s="50"/>
      <c r="J47" s="50"/>
      <c r="K47" s="60"/>
      <c r="L47" s="60"/>
      <c r="M47" s="60"/>
      <c r="N47" s="37"/>
      <c r="O47" s="36"/>
      <c r="P47" s="36"/>
      <c r="Q47" s="37"/>
      <c r="R47" s="37"/>
      <c r="S47" s="4"/>
      <c r="T47" s="4"/>
      <c r="U47" s="4"/>
      <c r="V47" s="4"/>
      <c r="W47" s="4"/>
      <c r="X47" s="4"/>
      <c r="Y47" s="4"/>
      <c r="Z47" s="4"/>
      <c r="AA47" s="4"/>
      <c r="AB47" s="4"/>
      <c r="AC47" s="4"/>
      <c r="AD47" s="4"/>
      <c r="AE47" s="4"/>
    </row>
    <row r="48" spans="2:41" ht="24" customHeight="1" x14ac:dyDescent="0.3">
      <c r="F48" s="23"/>
      <c r="G48" s="23"/>
      <c r="H48" s="23"/>
      <c r="I48" s="23"/>
      <c r="J48" s="23"/>
      <c r="K48" s="24"/>
      <c r="L48" s="23"/>
      <c r="M48" s="24"/>
      <c r="N48" s="37"/>
      <c r="O48" s="42" t="s">
        <v>47</v>
      </c>
      <c r="P48" s="36"/>
      <c r="Q48" s="37"/>
      <c r="R48" s="37"/>
      <c r="S48" s="4"/>
      <c r="T48" s="4"/>
      <c r="U48" s="4"/>
      <c r="V48" s="4"/>
      <c r="W48" s="4"/>
      <c r="X48" s="4"/>
      <c r="Y48" s="4"/>
      <c r="Z48" s="4"/>
      <c r="AA48" s="4"/>
      <c r="AB48" s="4"/>
      <c r="AC48" s="4"/>
      <c r="AD48" s="4"/>
      <c r="AE48" s="4"/>
    </row>
    <row r="49" spans="2:31" ht="24.75" customHeight="1" x14ac:dyDescent="0.3">
      <c r="F49" s="23"/>
      <c r="G49" s="23"/>
      <c r="H49" s="23"/>
      <c r="I49" s="23"/>
      <c r="J49" s="23"/>
      <c r="K49" s="24"/>
      <c r="L49" s="23"/>
      <c r="M49" s="24"/>
      <c r="N49" s="37"/>
      <c r="O49" s="40" t="s">
        <v>48</v>
      </c>
      <c r="P49" s="36"/>
      <c r="Q49" s="37"/>
      <c r="R49" s="37"/>
      <c r="S49" s="4"/>
      <c r="T49" s="4"/>
      <c r="U49" s="4"/>
      <c r="V49" s="4"/>
      <c r="W49" s="4"/>
      <c r="X49" s="4"/>
      <c r="Y49" s="4"/>
      <c r="Z49" s="4"/>
      <c r="AA49" s="4"/>
      <c r="AB49" s="4"/>
      <c r="AC49" s="4"/>
      <c r="AD49" s="4"/>
      <c r="AE49" s="4"/>
    </row>
    <row r="50" spans="2:31" ht="24.75" customHeight="1" x14ac:dyDescent="0.3">
      <c r="B50" s="77"/>
      <c r="C50" s="77"/>
      <c r="D50" s="77"/>
      <c r="E50" s="77"/>
      <c r="F50" s="77"/>
      <c r="G50" s="77"/>
      <c r="H50" s="77"/>
      <c r="I50" s="77"/>
      <c r="J50" s="77"/>
      <c r="K50" s="77"/>
      <c r="L50" s="77"/>
      <c r="M50" s="77"/>
      <c r="N50" s="37"/>
      <c r="O50" s="37"/>
      <c r="P50" s="37"/>
      <c r="Q50" s="37"/>
      <c r="R50" s="37"/>
      <c r="S50" s="4"/>
      <c r="T50" s="4"/>
      <c r="U50" s="4"/>
      <c r="V50" s="4"/>
      <c r="W50" s="4"/>
      <c r="X50" s="4"/>
      <c r="Y50" s="4"/>
      <c r="Z50" s="4"/>
      <c r="AA50" s="4"/>
      <c r="AB50" s="4"/>
      <c r="AC50" s="4"/>
      <c r="AD50" s="4"/>
      <c r="AE50" s="4"/>
    </row>
    <row r="51" spans="2:31" ht="24.75" customHeight="1" x14ac:dyDescent="0.3">
      <c r="B51" s="89"/>
      <c r="C51" s="89"/>
      <c r="D51" s="89"/>
      <c r="E51" s="89"/>
      <c r="F51" s="89"/>
      <c r="G51" s="89"/>
      <c r="H51" s="89"/>
      <c r="I51" s="89"/>
      <c r="J51" s="89"/>
      <c r="K51" s="89"/>
      <c r="L51" s="89"/>
      <c r="M51" s="89"/>
      <c r="N51" s="37"/>
      <c r="O51" s="37"/>
      <c r="P51" s="37"/>
      <c r="Q51" s="37"/>
      <c r="R51" s="37"/>
      <c r="S51" s="4"/>
      <c r="T51" s="4"/>
      <c r="U51" s="4"/>
      <c r="V51" s="4"/>
      <c r="W51" s="4"/>
      <c r="X51" s="4"/>
      <c r="Y51" s="4"/>
      <c r="Z51" s="4"/>
      <c r="AA51" s="4"/>
      <c r="AB51" s="4"/>
      <c r="AC51" s="4"/>
      <c r="AD51" s="4"/>
      <c r="AE51" s="4"/>
    </row>
    <row r="52" spans="2:31" ht="14.25" customHeight="1" x14ac:dyDescent="0.3">
      <c r="B52" s="57"/>
      <c r="C52" s="57"/>
      <c r="D52" s="57"/>
      <c r="E52" s="57"/>
      <c r="F52" s="57"/>
      <c r="G52" s="57"/>
      <c r="H52" s="57"/>
      <c r="I52" s="57"/>
      <c r="J52" s="57"/>
      <c r="K52" s="57"/>
      <c r="L52" s="57"/>
      <c r="M52" s="57"/>
      <c r="N52" s="37"/>
      <c r="O52" s="37"/>
      <c r="P52" s="37"/>
      <c r="Q52" s="37"/>
      <c r="R52" s="37"/>
      <c r="S52" s="4"/>
      <c r="T52" s="4"/>
      <c r="U52" s="4"/>
      <c r="V52" s="4"/>
      <c r="W52" s="4"/>
      <c r="X52" s="4"/>
      <c r="Y52" s="4"/>
      <c r="Z52" s="4"/>
      <c r="AA52" s="4"/>
      <c r="AB52" s="4"/>
      <c r="AC52" s="4"/>
      <c r="AD52" s="4"/>
      <c r="AE52" s="4"/>
    </row>
    <row r="53" spans="2:31" x14ac:dyDescent="0.3">
      <c r="B53" s="69"/>
      <c r="C53" s="68"/>
      <c r="D53" s="68"/>
      <c r="E53" s="68"/>
      <c r="F53" s="68"/>
      <c r="G53" s="68"/>
      <c r="H53" s="68"/>
      <c r="I53" s="68"/>
      <c r="J53" s="68"/>
      <c r="K53" s="64"/>
      <c r="L53" s="65"/>
      <c r="M53" s="90"/>
      <c r="O53" s="4"/>
      <c r="P53" s="4"/>
      <c r="Q53" s="4"/>
      <c r="R53" s="4"/>
      <c r="S53" s="4"/>
      <c r="T53" s="4"/>
      <c r="U53" s="4"/>
      <c r="V53" s="4"/>
      <c r="W53" s="4"/>
      <c r="X53" s="4"/>
      <c r="Y53" s="4"/>
      <c r="Z53" s="4"/>
      <c r="AA53" s="4"/>
      <c r="AB53" s="4"/>
      <c r="AC53" s="4"/>
      <c r="AD53" s="4"/>
      <c r="AE53" s="4"/>
    </row>
    <row r="54" spans="2:31" ht="30" customHeight="1" x14ac:dyDescent="0.3">
      <c r="B54" s="69"/>
      <c r="C54" s="67"/>
      <c r="D54" s="67"/>
      <c r="E54" s="67"/>
      <c r="F54" s="67"/>
      <c r="G54" s="67"/>
      <c r="H54" s="67"/>
      <c r="I54" s="67"/>
      <c r="J54" s="67"/>
      <c r="K54" s="64"/>
      <c r="L54" s="65"/>
      <c r="M54" s="90"/>
      <c r="O54" s="4"/>
      <c r="P54" s="4"/>
      <c r="Q54" s="4"/>
      <c r="R54" s="4"/>
      <c r="S54" s="4"/>
      <c r="T54" s="4"/>
      <c r="U54" s="4"/>
      <c r="V54" s="4"/>
      <c r="W54" s="4"/>
      <c r="X54" s="4"/>
      <c r="Y54" s="4"/>
      <c r="Z54" s="4"/>
      <c r="AA54" s="4"/>
      <c r="AB54" s="4"/>
      <c r="AC54" s="4"/>
      <c r="AD54" s="4"/>
      <c r="AE54" s="4"/>
    </row>
    <row r="55" spans="2:31" ht="15" customHeight="1" x14ac:dyDescent="0.3">
      <c r="B55" s="69"/>
      <c r="C55" s="68"/>
      <c r="D55" s="68"/>
      <c r="E55" s="68"/>
      <c r="F55" s="68"/>
      <c r="G55" s="68"/>
      <c r="H55" s="68"/>
      <c r="I55" s="68"/>
      <c r="J55" s="68"/>
      <c r="K55" s="64"/>
      <c r="L55" s="65"/>
      <c r="M55" s="90"/>
      <c r="P55" s="4"/>
      <c r="Q55" s="4"/>
      <c r="R55" s="4"/>
      <c r="S55" s="4"/>
      <c r="T55" s="4"/>
      <c r="U55" s="4"/>
      <c r="V55" s="4"/>
      <c r="W55" s="4"/>
      <c r="X55" s="4"/>
      <c r="Y55" s="4"/>
      <c r="Z55" s="4"/>
      <c r="AA55" s="4"/>
      <c r="AB55" s="4"/>
      <c r="AC55" s="4"/>
      <c r="AD55" s="4"/>
      <c r="AE55" s="4"/>
    </row>
    <row r="56" spans="2:31" ht="24.75" customHeight="1" x14ac:dyDescent="0.3">
      <c r="B56" s="69"/>
      <c r="C56" s="67"/>
      <c r="D56" s="67"/>
      <c r="E56" s="67"/>
      <c r="F56" s="67"/>
      <c r="G56" s="67"/>
      <c r="H56" s="67"/>
      <c r="I56" s="67"/>
      <c r="J56" s="67"/>
      <c r="K56" s="64"/>
      <c r="L56" s="65"/>
      <c r="M56" s="90"/>
      <c r="P56" s="4"/>
      <c r="Q56" s="4"/>
      <c r="R56" s="4"/>
      <c r="S56" s="4"/>
      <c r="T56" s="4"/>
      <c r="U56" s="4"/>
      <c r="V56" s="4"/>
      <c r="W56" s="4"/>
      <c r="X56" s="4"/>
      <c r="Y56" s="4"/>
      <c r="Z56" s="4"/>
      <c r="AA56" s="4"/>
      <c r="AB56" s="4"/>
      <c r="AC56" s="4"/>
      <c r="AD56" s="4"/>
      <c r="AE56" s="4"/>
    </row>
    <row r="57" spans="2:31" ht="15" customHeight="1" x14ac:dyDescent="0.3">
      <c r="B57" s="69"/>
      <c r="C57" s="68"/>
      <c r="D57" s="68"/>
      <c r="E57" s="68"/>
      <c r="F57" s="68"/>
      <c r="G57" s="68"/>
      <c r="H57" s="68"/>
      <c r="I57" s="68"/>
      <c r="J57" s="68"/>
      <c r="K57" s="64"/>
      <c r="L57" s="65"/>
      <c r="M57" s="90"/>
      <c r="P57" s="4"/>
      <c r="Q57" s="4"/>
      <c r="R57" s="4"/>
      <c r="S57" s="4"/>
      <c r="T57" s="4"/>
      <c r="U57" s="4"/>
      <c r="V57" s="4"/>
      <c r="W57" s="4"/>
      <c r="X57" s="4"/>
      <c r="Y57" s="4"/>
      <c r="Z57" s="4"/>
      <c r="AA57" s="4"/>
      <c r="AB57" s="4"/>
      <c r="AC57" s="4"/>
      <c r="AD57" s="4"/>
      <c r="AE57" s="4"/>
    </row>
    <row r="58" spans="2:31" ht="27.75" customHeight="1" x14ac:dyDescent="0.3">
      <c r="B58" s="69"/>
      <c r="C58" s="78"/>
      <c r="D58" s="78"/>
      <c r="E58" s="78"/>
      <c r="F58" s="78"/>
      <c r="G58" s="78"/>
      <c r="H58" s="78"/>
      <c r="I58" s="78"/>
      <c r="J58" s="78"/>
      <c r="K58" s="64"/>
      <c r="L58" s="65"/>
      <c r="M58" s="90"/>
      <c r="P58" s="4"/>
      <c r="Q58" s="4"/>
      <c r="R58" s="4"/>
      <c r="S58" s="4"/>
      <c r="T58" s="4"/>
      <c r="U58" s="4"/>
      <c r="V58" s="4"/>
      <c r="W58" s="4"/>
      <c r="X58" s="4"/>
      <c r="Y58" s="4"/>
      <c r="Z58" s="4"/>
      <c r="AA58" s="4"/>
      <c r="AB58" s="4"/>
      <c r="AC58" s="4"/>
      <c r="AD58" s="4"/>
      <c r="AE58" s="4"/>
    </row>
    <row r="59" spans="2:31" ht="15" customHeight="1" x14ac:dyDescent="0.3">
      <c r="B59" s="69"/>
      <c r="C59" s="68"/>
      <c r="D59" s="68"/>
      <c r="E59" s="68"/>
      <c r="F59" s="68"/>
      <c r="G59" s="68"/>
      <c r="H59" s="68"/>
      <c r="I59" s="68"/>
      <c r="J59" s="68"/>
      <c r="K59" s="64"/>
      <c r="L59" s="65"/>
      <c r="M59" s="90"/>
      <c r="P59" s="4"/>
      <c r="Q59" s="4"/>
      <c r="R59" s="4"/>
      <c r="S59" s="4"/>
      <c r="T59" s="4"/>
      <c r="U59" s="4"/>
      <c r="V59" s="4"/>
      <c r="W59" s="4"/>
      <c r="X59" s="4"/>
      <c r="Y59" s="4"/>
      <c r="Z59" s="4"/>
      <c r="AA59" s="4"/>
      <c r="AB59" s="4"/>
      <c r="AC59" s="4"/>
      <c r="AD59" s="4"/>
      <c r="AE59" s="4"/>
    </row>
    <row r="60" spans="2:31" ht="33.75" customHeight="1" x14ac:dyDescent="0.3">
      <c r="B60" s="69"/>
      <c r="C60" s="67"/>
      <c r="D60" s="67"/>
      <c r="E60" s="67"/>
      <c r="F60" s="67"/>
      <c r="G60" s="67"/>
      <c r="H60" s="67"/>
      <c r="I60" s="67"/>
      <c r="J60" s="67"/>
      <c r="K60" s="64"/>
      <c r="L60" s="65"/>
      <c r="M60" s="90"/>
      <c r="P60" s="4"/>
      <c r="AA60" s="4"/>
      <c r="AB60" s="4"/>
      <c r="AC60" s="4"/>
      <c r="AD60" s="4"/>
      <c r="AE60" s="4"/>
    </row>
    <row r="61" spans="2:31" x14ac:dyDescent="0.3">
      <c r="B61" s="69"/>
      <c r="C61" s="68"/>
      <c r="D61" s="68"/>
      <c r="E61" s="68"/>
      <c r="F61" s="68"/>
      <c r="G61" s="68"/>
      <c r="H61" s="68"/>
      <c r="I61" s="68"/>
      <c r="J61" s="68"/>
      <c r="K61" s="64"/>
      <c r="L61" s="65"/>
      <c r="M61" s="90"/>
      <c r="P61" s="4"/>
      <c r="AA61" s="4"/>
      <c r="AB61" s="4"/>
      <c r="AC61" s="4"/>
      <c r="AD61" s="4"/>
      <c r="AE61" s="4"/>
    </row>
    <row r="62" spans="2:31" ht="27" customHeight="1" x14ac:dyDescent="0.3">
      <c r="B62" s="69"/>
      <c r="C62" s="67"/>
      <c r="D62" s="67"/>
      <c r="E62" s="67"/>
      <c r="F62" s="67"/>
      <c r="G62" s="67"/>
      <c r="H62" s="67"/>
      <c r="I62" s="67"/>
      <c r="J62" s="67"/>
      <c r="K62" s="64"/>
      <c r="L62" s="65"/>
      <c r="M62" s="90"/>
      <c r="P62" s="4"/>
      <c r="AA62" s="4"/>
      <c r="AB62" s="4"/>
      <c r="AC62" s="4"/>
      <c r="AD62" s="4"/>
      <c r="AE62" s="4"/>
    </row>
    <row r="63" spans="2:31" x14ac:dyDescent="0.3">
      <c r="B63" s="69"/>
      <c r="C63" s="68"/>
      <c r="D63" s="68"/>
      <c r="E63" s="68"/>
      <c r="F63" s="68"/>
      <c r="G63" s="68"/>
      <c r="H63" s="68"/>
      <c r="I63" s="68"/>
      <c r="J63" s="68"/>
      <c r="K63" s="64"/>
      <c r="L63" s="65"/>
      <c r="M63" s="90"/>
      <c r="P63" s="4"/>
      <c r="AA63" s="4"/>
      <c r="AB63" s="4"/>
      <c r="AC63" s="4"/>
      <c r="AD63" s="4"/>
      <c r="AE63" s="4"/>
    </row>
    <row r="64" spans="2:31" ht="27" customHeight="1" x14ac:dyDescent="0.3">
      <c r="B64" s="69"/>
      <c r="C64" s="67"/>
      <c r="D64" s="67"/>
      <c r="E64" s="67"/>
      <c r="F64" s="67"/>
      <c r="G64" s="67"/>
      <c r="H64" s="67"/>
      <c r="I64" s="67"/>
      <c r="J64" s="67"/>
      <c r="K64" s="64"/>
      <c r="L64" s="65"/>
      <c r="M64" s="90"/>
      <c r="P64" s="4"/>
      <c r="AA64" s="4"/>
      <c r="AB64" s="4"/>
      <c r="AC64" s="4"/>
      <c r="AD64" s="4"/>
      <c r="AE64" s="4"/>
    </row>
    <row r="65" spans="2:31" x14ac:dyDescent="0.3">
      <c r="B65" s="69"/>
      <c r="C65" s="68"/>
      <c r="D65" s="68"/>
      <c r="E65" s="68"/>
      <c r="F65" s="68"/>
      <c r="G65" s="68"/>
      <c r="H65" s="68"/>
      <c r="I65" s="68"/>
      <c r="J65" s="68"/>
      <c r="K65" s="64"/>
      <c r="L65" s="65"/>
      <c r="M65" s="90"/>
      <c r="P65" s="4"/>
      <c r="AA65" s="4"/>
      <c r="AB65" s="4"/>
      <c r="AC65" s="4"/>
      <c r="AD65" s="4"/>
      <c r="AE65" s="4"/>
    </row>
    <row r="66" spans="2:31" ht="42.75" customHeight="1" x14ac:dyDescent="0.3">
      <c r="B66" s="69"/>
      <c r="C66" s="67"/>
      <c r="D66" s="67"/>
      <c r="E66" s="67"/>
      <c r="F66" s="67"/>
      <c r="G66" s="67"/>
      <c r="H66" s="67"/>
      <c r="I66" s="67"/>
      <c r="J66" s="67"/>
      <c r="K66" s="64"/>
      <c r="L66" s="65"/>
      <c r="M66" s="90"/>
      <c r="P66" s="4"/>
      <c r="AA66" s="4"/>
      <c r="AB66" s="4"/>
      <c r="AC66" s="4"/>
      <c r="AD66" s="4"/>
      <c r="AE66" s="4"/>
    </row>
    <row r="67" spans="2:31" x14ac:dyDescent="0.3">
      <c r="B67" s="69"/>
      <c r="C67" s="68"/>
      <c r="D67" s="68"/>
      <c r="E67" s="68"/>
      <c r="F67" s="68"/>
      <c r="G67" s="68"/>
      <c r="H67" s="68"/>
      <c r="I67" s="68"/>
      <c r="J67" s="68"/>
      <c r="K67" s="64"/>
      <c r="L67" s="65"/>
      <c r="M67" s="90"/>
      <c r="P67" s="4"/>
      <c r="AA67" s="4"/>
      <c r="AB67" s="4"/>
      <c r="AC67" s="4"/>
      <c r="AD67" s="4"/>
      <c r="AE67" s="4"/>
    </row>
    <row r="68" spans="2:31" ht="39" customHeight="1" x14ac:dyDescent="0.3">
      <c r="B68" s="69"/>
      <c r="C68" s="67"/>
      <c r="D68" s="67"/>
      <c r="E68" s="67"/>
      <c r="F68" s="67"/>
      <c r="G68" s="67"/>
      <c r="H68" s="67"/>
      <c r="I68" s="67"/>
      <c r="J68" s="67"/>
      <c r="K68" s="64"/>
      <c r="L68" s="65"/>
      <c r="M68" s="90"/>
      <c r="P68" s="4"/>
      <c r="Q68" s="60"/>
      <c r="R68" s="56"/>
      <c r="S68" s="56"/>
      <c r="T68" s="56"/>
      <c r="U68" s="56"/>
      <c r="V68" s="56"/>
      <c r="W68" s="56"/>
      <c r="X68" s="56"/>
      <c r="Y68" s="56"/>
      <c r="Z68" s="58"/>
      <c r="AA68" s="4"/>
      <c r="AB68" s="4"/>
      <c r="AC68" s="4"/>
      <c r="AD68" s="4"/>
      <c r="AE68" s="4"/>
    </row>
    <row r="69" spans="2:31" x14ac:dyDescent="0.3">
      <c r="B69" s="69"/>
      <c r="C69" s="68"/>
      <c r="D69" s="68"/>
      <c r="E69" s="68"/>
      <c r="F69" s="68"/>
      <c r="G69" s="68"/>
      <c r="H69" s="68"/>
      <c r="I69" s="68"/>
      <c r="J69" s="68"/>
      <c r="K69" s="64"/>
      <c r="L69" s="65"/>
      <c r="M69" s="90"/>
      <c r="P69" s="4"/>
      <c r="Q69" s="60"/>
      <c r="R69" s="56"/>
      <c r="S69" s="56"/>
      <c r="T69" s="56"/>
      <c r="U69" s="56"/>
      <c r="V69" s="56"/>
      <c r="W69" s="56"/>
      <c r="X69" s="56"/>
      <c r="Y69" s="56"/>
      <c r="Z69" s="58"/>
      <c r="AA69" s="4"/>
      <c r="AB69" s="4"/>
      <c r="AC69" s="4"/>
      <c r="AD69" s="4"/>
      <c r="AE69" s="4"/>
    </row>
    <row r="70" spans="2:31" ht="39" customHeight="1" x14ac:dyDescent="0.3">
      <c r="B70" s="69"/>
      <c r="C70" s="67"/>
      <c r="D70" s="67"/>
      <c r="E70" s="67"/>
      <c r="F70" s="67"/>
      <c r="G70" s="67"/>
      <c r="H70" s="67"/>
      <c r="I70" s="67"/>
      <c r="J70" s="67"/>
      <c r="K70" s="64"/>
      <c r="L70" s="65"/>
      <c r="M70" s="90"/>
      <c r="P70" s="4"/>
      <c r="Q70" s="60"/>
      <c r="R70" s="56"/>
      <c r="S70" s="56"/>
      <c r="T70" s="56"/>
      <c r="U70" s="56"/>
      <c r="V70" s="56"/>
      <c r="W70" s="56"/>
      <c r="X70" s="56"/>
      <c r="Y70" s="56"/>
      <c r="Z70" s="58"/>
      <c r="AA70" s="4"/>
      <c r="AB70" s="4"/>
      <c r="AC70" s="4"/>
      <c r="AD70" s="4"/>
      <c r="AE70" s="4"/>
    </row>
    <row r="71" spans="2:31" x14ac:dyDescent="0.3">
      <c r="B71" s="69"/>
      <c r="C71" s="68"/>
      <c r="D71" s="68"/>
      <c r="E71" s="68"/>
      <c r="F71" s="68"/>
      <c r="G71" s="68"/>
      <c r="H71" s="68"/>
      <c r="I71" s="68"/>
      <c r="J71" s="68"/>
      <c r="K71" s="64"/>
      <c r="L71" s="65"/>
      <c r="M71" s="90"/>
      <c r="P71" s="4"/>
      <c r="Q71" s="60"/>
      <c r="R71" s="56"/>
      <c r="S71" s="56"/>
      <c r="T71" s="56"/>
      <c r="U71" s="56"/>
      <c r="V71" s="56"/>
      <c r="W71" s="56"/>
      <c r="X71" s="56"/>
      <c r="Y71" s="56"/>
      <c r="Z71" s="58"/>
      <c r="AA71" s="4"/>
      <c r="AB71" s="4"/>
      <c r="AC71" s="4"/>
      <c r="AD71" s="4"/>
      <c r="AE71" s="4"/>
    </row>
    <row r="72" spans="2:31" ht="38.25" customHeight="1" x14ac:dyDescent="0.3">
      <c r="B72" s="69"/>
      <c r="C72" s="67"/>
      <c r="D72" s="67"/>
      <c r="E72" s="67"/>
      <c r="F72" s="67"/>
      <c r="G72" s="67"/>
      <c r="H72" s="67"/>
      <c r="I72" s="67"/>
      <c r="J72" s="67"/>
      <c r="K72" s="64"/>
      <c r="L72" s="65"/>
      <c r="M72" s="90"/>
      <c r="P72" s="4"/>
      <c r="Q72" s="4"/>
      <c r="R72" s="4"/>
      <c r="S72" s="4"/>
      <c r="T72" s="4"/>
      <c r="U72" s="4"/>
      <c r="V72" s="4"/>
      <c r="W72" s="4"/>
      <c r="X72" s="4"/>
      <c r="Y72" s="4"/>
      <c r="Z72" s="4"/>
      <c r="AA72" s="4"/>
      <c r="AB72" s="4"/>
      <c r="AC72" s="4"/>
      <c r="AD72" s="4"/>
      <c r="AE72" s="4"/>
    </row>
    <row r="73" spans="2:31" ht="14.25" customHeight="1" x14ac:dyDescent="0.3">
      <c r="B73" s="60"/>
      <c r="C73" s="56"/>
      <c r="D73" s="56"/>
      <c r="E73" s="56"/>
      <c r="F73" s="56"/>
      <c r="G73" s="56"/>
      <c r="H73" s="56"/>
      <c r="I73" s="56"/>
      <c r="J73" s="56"/>
      <c r="K73" s="63"/>
      <c r="L73" s="63"/>
      <c r="M73" s="59"/>
      <c r="P73" s="4"/>
      <c r="Q73" s="4"/>
      <c r="R73" s="4"/>
      <c r="S73" s="4"/>
      <c r="T73" s="4"/>
      <c r="U73" s="4"/>
      <c r="V73" s="4"/>
      <c r="W73" s="4"/>
      <c r="X73" s="4"/>
      <c r="Y73" s="4"/>
      <c r="Z73" s="4"/>
      <c r="AA73" s="4"/>
      <c r="AB73" s="4"/>
      <c r="AC73" s="4"/>
      <c r="AD73" s="4"/>
      <c r="AE73" s="4"/>
    </row>
    <row r="74" spans="2:31" ht="24" customHeight="1" x14ac:dyDescent="0.3">
      <c r="B74" s="66"/>
      <c r="C74" s="66"/>
      <c r="D74" s="66"/>
      <c r="E74" s="66"/>
      <c r="F74" s="66"/>
      <c r="G74" s="66"/>
      <c r="H74" s="66"/>
      <c r="I74" s="66"/>
      <c r="K74" s="70"/>
      <c r="L74" s="70"/>
      <c r="M74" s="12"/>
      <c r="P74" s="4"/>
      <c r="Q74" s="4"/>
      <c r="R74" s="4"/>
      <c r="S74" s="4"/>
      <c r="T74" s="4"/>
      <c r="U74" s="4"/>
      <c r="V74" s="4"/>
      <c r="W74" s="4"/>
      <c r="X74" s="4"/>
      <c r="Y74" s="4"/>
      <c r="Z74" s="4"/>
      <c r="AA74" s="4"/>
      <c r="AB74" s="4"/>
      <c r="AC74" s="4"/>
      <c r="AD74" s="4"/>
      <c r="AE74" s="4"/>
    </row>
    <row r="75" spans="2:31" ht="15.75" customHeight="1" x14ac:dyDescent="0.3">
      <c r="B75" s="66"/>
      <c r="C75" s="66"/>
      <c r="D75" s="66"/>
      <c r="E75" s="66"/>
      <c r="F75" s="66"/>
      <c r="G75" s="66"/>
      <c r="H75" s="66"/>
      <c r="I75" s="66"/>
      <c r="K75" s="70"/>
      <c r="L75" s="70"/>
      <c r="M75" s="12"/>
      <c r="P75" s="4"/>
      <c r="Q75" s="4"/>
      <c r="R75" s="4"/>
      <c r="S75" s="4"/>
      <c r="T75" s="4"/>
      <c r="U75" s="4"/>
      <c r="V75" s="4"/>
      <c r="W75" s="4"/>
      <c r="X75" s="4"/>
      <c r="Y75" s="4"/>
      <c r="Z75" s="4"/>
      <c r="AA75" s="4"/>
      <c r="AB75" s="4"/>
      <c r="AC75" s="4"/>
      <c r="AD75" s="4"/>
      <c r="AE75" s="4"/>
    </row>
    <row r="76" spans="2:31" x14ac:dyDescent="0.3">
      <c r="B76" s="66"/>
      <c r="C76" s="66"/>
      <c r="D76" s="66"/>
      <c r="E76" s="66"/>
      <c r="F76" s="66"/>
      <c r="G76" s="66"/>
      <c r="H76" s="66"/>
      <c r="I76" s="66"/>
      <c r="K76" s="61"/>
      <c r="L76" s="25"/>
      <c r="M76" s="26"/>
    </row>
    <row r="77" spans="2:31" x14ac:dyDescent="0.3">
      <c r="B77" s="27"/>
      <c r="C77" s="27"/>
      <c r="D77" s="27"/>
      <c r="E77" s="27"/>
      <c r="F77" s="27"/>
      <c r="G77" s="27"/>
      <c r="H77" s="27"/>
      <c r="I77" s="27"/>
      <c r="K77" s="63"/>
      <c r="L77" s="63"/>
      <c r="M77" s="12"/>
    </row>
    <row r="78" spans="2:31" x14ac:dyDescent="0.3">
      <c r="B78" s="28"/>
      <c r="K78" s="29"/>
      <c r="M78" s="29"/>
    </row>
    <row r="79" spans="2:31" x14ac:dyDescent="0.3">
      <c r="K79" s="11"/>
      <c r="L79" s="11"/>
      <c r="M79" s="12"/>
    </row>
    <row r="80" spans="2:31" x14ac:dyDescent="0.3">
      <c r="K80" s="29"/>
      <c r="M80" s="29"/>
    </row>
    <row r="81" spans="11:13" x14ac:dyDescent="0.3">
      <c r="K81" s="29"/>
      <c r="M81" s="29"/>
    </row>
    <row r="82" spans="11:13" x14ac:dyDescent="0.3">
      <c r="K82" s="29"/>
      <c r="M82" s="29"/>
    </row>
    <row r="83" spans="11:13" x14ac:dyDescent="0.3">
      <c r="K83" s="29"/>
      <c r="M83" s="29"/>
    </row>
    <row r="84" spans="11:13" x14ac:dyDescent="0.3">
      <c r="K84" s="29"/>
      <c r="M84" s="29"/>
    </row>
    <row r="85" spans="11:13" x14ac:dyDescent="0.3">
      <c r="K85" s="29"/>
      <c r="M85" s="29"/>
    </row>
  </sheetData>
  <sheetProtection algorithmName="SHA-512" hashValue="rvoWTwYC58ATXNEQgRcpsutA1v2mS8oIvMNYLkkwQFQ3pL1FuEqnciYC7OJnpfqssbLh4VqjzfA0aVESUzGsbQ==" saltValue="s1GNv0TmVRPrqyaHWFN6hg==" spinCount="100000" sheet="1" objects="1" scenarios="1"/>
  <mergeCells count="128">
    <mergeCell ref="B30:J31"/>
    <mergeCell ref="B29:J29"/>
    <mergeCell ref="M26:M27"/>
    <mergeCell ref="M18:M19"/>
    <mergeCell ref="L18:L19"/>
    <mergeCell ref="G43:I43"/>
    <mergeCell ref="G42:I42"/>
    <mergeCell ref="G41:I41"/>
    <mergeCell ref="B24:B25"/>
    <mergeCell ref="C24:J25"/>
    <mergeCell ref="L22:L23"/>
    <mergeCell ref="M22:M23"/>
    <mergeCell ref="C26:J27"/>
    <mergeCell ref="K30:L30"/>
    <mergeCell ref="B38:D39"/>
    <mergeCell ref="B35:I37"/>
    <mergeCell ref="B33:J34"/>
    <mergeCell ref="L26:L27"/>
    <mergeCell ref="B43:C43"/>
    <mergeCell ref="K32:M34"/>
    <mergeCell ref="L16:L17"/>
    <mergeCell ref="M16:M17"/>
    <mergeCell ref="B26:B27"/>
    <mergeCell ref="B16:B17"/>
    <mergeCell ref="D11:F11"/>
    <mergeCell ref="D12:F12"/>
    <mergeCell ref="B20:B21"/>
    <mergeCell ref="J13:M13"/>
    <mergeCell ref="J14:M14"/>
    <mergeCell ref="D13:F13"/>
    <mergeCell ref="D14:F14"/>
    <mergeCell ref="C16:J17"/>
    <mergeCell ref="M20:M21"/>
    <mergeCell ref="C20:J21"/>
    <mergeCell ref="B13:C13"/>
    <mergeCell ref="B22:B23"/>
    <mergeCell ref="C22:J23"/>
    <mergeCell ref="B14:C14"/>
    <mergeCell ref="L20:L21"/>
    <mergeCell ref="B18:B19"/>
    <mergeCell ref="C18:J19"/>
    <mergeCell ref="B4:M4"/>
    <mergeCell ref="B5:M5"/>
    <mergeCell ref="B9:C9"/>
    <mergeCell ref="B10:C10"/>
    <mergeCell ref="B11:C11"/>
    <mergeCell ref="B12:C12"/>
    <mergeCell ref="J9:M9"/>
    <mergeCell ref="J10:M10"/>
    <mergeCell ref="J11:M11"/>
    <mergeCell ref="J12:M12"/>
    <mergeCell ref="F7:L7"/>
    <mergeCell ref="C7:E7"/>
    <mergeCell ref="D9:F9"/>
    <mergeCell ref="D10:F10"/>
    <mergeCell ref="E6:K6"/>
    <mergeCell ref="C56:J56"/>
    <mergeCell ref="C54:J54"/>
    <mergeCell ref="B51:M51"/>
    <mergeCell ref="K53:K54"/>
    <mergeCell ref="L53:L54"/>
    <mergeCell ref="M53:M54"/>
    <mergeCell ref="M55:M56"/>
    <mergeCell ref="M71:M72"/>
    <mergeCell ref="M57:M58"/>
    <mergeCell ref="M59:M60"/>
    <mergeCell ref="K71:K72"/>
    <mergeCell ref="L59:L60"/>
    <mergeCell ref="K63:K64"/>
    <mergeCell ref="L67:L68"/>
    <mergeCell ref="L55:L56"/>
    <mergeCell ref="M63:M64"/>
    <mergeCell ref="M67:M68"/>
    <mergeCell ref="M65:M66"/>
    <mergeCell ref="M61:M62"/>
    <mergeCell ref="M69:M70"/>
    <mergeCell ref="C63:J63"/>
    <mergeCell ref="C53:J53"/>
    <mergeCell ref="C62:J62"/>
    <mergeCell ref="B67:B68"/>
    <mergeCell ref="C70:J70"/>
    <mergeCell ref="B63:B64"/>
    <mergeCell ref="L69:L70"/>
    <mergeCell ref="K67:K68"/>
    <mergeCell ref="C68:J68"/>
    <mergeCell ref="B2:M2"/>
    <mergeCell ref="B53:B54"/>
    <mergeCell ref="B55:B56"/>
    <mergeCell ref="B57:B58"/>
    <mergeCell ref="B59:B60"/>
    <mergeCell ref="L24:L25"/>
    <mergeCell ref="M24:M25"/>
    <mergeCell ref="K55:K56"/>
    <mergeCell ref="L57:L58"/>
    <mergeCell ref="B50:M50"/>
    <mergeCell ref="C60:J60"/>
    <mergeCell ref="C66:J66"/>
    <mergeCell ref="C57:J57"/>
    <mergeCell ref="C58:J58"/>
    <mergeCell ref="B65:B66"/>
    <mergeCell ref="L61:L62"/>
    <mergeCell ref="B45:C45"/>
    <mergeCell ref="C55:J55"/>
    <mergeCell ref="K37:M42"/>
    <mergeCell ref="K77:L77"/>
    <mergeCell ref="K57:K58"/>
    <mergeCell ref="K59:K60"/>
    <mergeCell ref="L63:L64"/>
    <mergeCell ref="L65:L66"/>
    <mergeCell ref="K65:K66"/>
    <mergeCell ref="K61:K62"/>
    <mergeCell ref="L71:L72"/>
    <mergeCell ref="B74:I76"/>
    <mergeCell ref="C72:J72"/>
    <mergeCell ref="C65:J65"/>
    <mergeCell ref="B71:B72"/>
    <mergeCell ref="C71:J71"/>
    <mergeCell ref="K73:L73"/>
    <mergeCell ref="K75:L75"/>
    <mergeCell ref="K74:L74"/>
    <mergeCell ref="K69:K70"/>
    <mergeCell ref="B69:B70"/>
    <mergeCell ref="C69:J69"/>
    <mergeCell ref="C61:J61"/>
    <mergeCell ref="B61:B62"/>
    <mergeCell ref="C59:J59"/>
    <mergeCell ref="C67:J67"/>
    <mergeCell ref="C64:J64"/>
  </mergeCells>
  <conditionalFormatting sqref="K37 K46:M47">
    <cfRule type="containsText" dxfId="6" priority="34" stopIfTrue="1" operator="containsText" text="Due to the uncertainty of budgets in this economy, we stock only a minimum number of books. To speed up the processing of your order, please call 1-800-745-4706 to let us know your quantities ahead of time.">
      <formula>NOT(ISERROR(SEARCH("Due to the uncertainty of budgets in this economy, we stock only a minimum number of books. To speed up the processing of your order, please call 1-800-745-4706 to let us know your quantities ahead of time.",K37)))</formula>
    </cfRule>
  </conditionalFormatting>
  <conditionalFormatting sqref="K37">
    <cfRule type="cellIs" dxfId="5" priority="5" stopIfTrue="1" operator="equal">
      <formula>$O$48</formula>
    </cfRule>
  </conditionalFormatting>
  <conditionalFormatting sqref="M18">
    <cfRule type="expression" dxfId="4" priority="8" stopIfTrue="1">
      <formula>AND(L18&gt;0,L18&lt;30)</formula>
    </cfRule>
  </conditionalFormatting>
  <conditionalFormatting sqref="M20">
    <cfRule type="expression" dxfId="3" priority="4" stopIfTrue="1">
      <formula>AND(L20&gt;0,L20&lt;30)</formula>
    </cfRule>
  </conditionalFormatting>
  <conditionalFormatting sqref="M22">
    <cfRule type="expression" dxfId="2" priority="3" stopIfTrue="1">
      <formula>AND(L22&gt;0,L22&lt;30)</formula>
    </cfRule>
  </conditionalFormatting>
  <conditionalFormatting sqref="M24">
    <cfRule type="expression" dxfId="1" priority="2" stopIfTrue="1">
      <formula>AND(L24&gt;0,L24&lt;30)</formula>
    </cfRule>
  </conditionalFormatting>
  <conditionalFormatting sqref="M26">
    <cfRule type="expression" dxfId="0" priority="1" stopIfTrue="1">
      <formula>AND(L26&gt;0,L26&lt;30)</formula>
    </cfRule>
  </conditionalFormatting>
  <printOptions horizontalCentered="1"/>
  <pageMargins left="0.25" right="0.25" top="0.75" bottom="0.75" header="0.3" footer="0.3"/>
  <pageSetup orientation="portrait" r:id="rId1"/>
  <rowBreaks count="1" manualBreakCount="1">
    <brk id="47" max="16383" man="1"/>
  </rowBreaks>
  <ignoredErrors>
    <ignoredError sqref="X22:X25"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QtyDisc</vt:lpstr>
    </vt:vector>
  </TitlesOfParts>
  <Manager/>
  <Company>Enrichment Plus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Berg</dc:creator>
  <cp:keywords/>
  <dc:description/>
  <cp:lastModifiedBy>Kelly Berg</cp:lastModifiedBy>
  <cp:revision/>
  <dcterms:created xsi:type="dcterms:W3CDTF">2009-05-05T20:00:13Z</dcterms:created>
  <dcterms:modified xsi:type="dcterms:W3CDTF">2025-07-09T19:09:17Z</dcterms:modified>
  <cp:category/>
  <cp:contentStatus/>
</cp:coreProperties>
</file>